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Elements" sheetId="2" state="visible" r:id="rId2"/>
    <sheet xmlns:r="http://schemas.openxmlformats.org/officeDocument/2006/relationships" name="Prici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  <font>
      <i val="1"/>
      <color rgb="005B6B73"/>
    </font>
  </fonts>
  <fills count="5">
    <fill>
      <patternFill/>
    </fill>
    <fill>
      <patternFill patternType="gray125"/>
    </fill>
    <fill>
      <patternFill patternType="solid">
        <fgColor rgb="000E2A33"/>
      </patternFill>
    </fill>
    <fill>
      <patternFill patternType="solid">
        <fgColor rgb="00FFF8E1"/>
      </patternFill>
    </fill>
    <fill>
      <patternFill patternType="solid">
        <fgColor rgb="00E6F7FA"/>
      </patternFill>
    </fill>
  </fills>
  <borders count="2">
    <border>
      <left/>
      <right/>
      <top/>
      <bottom/>
      <diagonal/>
    </border>
    <border>
      <bottom style="thin">
        <color rgb="00C9D3D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0" borderId="1" pivotButton="0" quotePrefix="0" xfId="0"/>
    <xf numFmtId="0" fontId="0" fillId="3" borderId="1" pivotButton="0" quotePrefix="0" xfId="0"/>
    <xf numFmtId="3" fontId="0" fillId="3" borderId="1" pivotButton="0" quotePrefix="0" xfId="0"/>
    <xf numFmtId="4" fontId="0" fillId="3" borderId="1" pivotButton="0" quotePrefix="0" xfId="0"/>
    <xf numFmtId="4" fontId="0" fillId="0" borderId="1" pivotButton="0" quotePrefix="0" xfId="0"/>
    <xf numFmtId="9" fontId="0" fillId="3" borderId="1" pivotButton="0" quotePrefix="0" xfId="0"/>
    <xf numFmtId="3" fontId="0" fillId="0" borderId="1" pivotButton="0" quotePrefix="0" xfId="0"/>
    <xf numFmtId="0" fontId="3" fillId="4" borderId="1" pivotButton="0" quotePrefix="0" xfId="0"/>
    <xf numFmtId="3" fontId="3" fillId="4" borderId="1" pivotButton="0" quotePrefix="0" xfId="0"/>
    <xf numFmtId="4" fontId="3" fillId="4" borderId="1" pivotButton="0" quotePrefix="0" xfId="0"/>
    <xf numFmtId="9" fontId="3" fillId="4" borderId="1" pivotButton="0" quotePrefix="0" xfId="0"/>
    <xf numFmtId="0" fontId="4" fillId="0" borderId="0" pivotButton="0" quotePrefix="0" xfId="0"/>
    <xf numFmtId="164" fontId="0" fillId="0" borderId="1" pivotButton="0" quotePrefix="0" xfId="0"/>
    <xf numFmtId="164" fontId="3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Concrete estimating spreadsheet</t>
        </is>
      </c>
    </row>
    <row r="2">
      <c r="A2" t="inlineStr">
        <is>
          <t>RenderDraw template · renderdraw.com · Yellow cells are inputs; blue rows are calculated. Edit any default.</t>
        </is>
      </c>
    </row>
    <row r="4">
      <c r="A4" s="2" t="inlineStr">
        <is>
          <t>Elements tab: one row per pour element. Type drives the formulas: Slab/Footing use L × W × T; Wall uses L × H × T; Pier uses π × (D/2)² × H × count.</t>
        </is>
      </c>
    </row>
    <row r="5">
      <c r="A5" s="2" t="inlineStr">
        <is>
          <t>Dimensions: lengths and widths in feet, thickness/depth in inches for slabs and footings (converted), wall thickness in inches.</t>
        </is>
      </c>
    </row>
    <row r="6">
      <c r="A6" s="2" t="inlineStr">
        <is>
          <t>Formwork (SFCA) estimates contact area: footing and wall sides; slabs edge forms. Check against your forming method.</t>
        </is>
      </c>
    </row>
    <row r="7">
      <c r="A7" s="2" t="inlineStr">
        <is>
          <t>Pricing tab: ready-mix $/CY, pump, short-load and fuel charges, forming, finishing and rebar are inputs. All defaults are examples.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7" customWidth="1" min="3" max="3"/>
    <col width="10" customWidth="1" min="4" max="4"/>
    <col width="10" customWidth="1" min="5" max="5"/>
    <col width="10" customWidth="1" min="6" max="6"/>
    <col width="11" customWidth="1" min="7" max="7"/>
    <col width="11" customWidth="1" min="8" max="8"/>
    <col width="8" customWidth="1" min="9" max="9"/>
    <col width="12" customWidth="1" min="10" max="10"/>
    <col width="11" customWidth="1" min="11" max="11"/>
    <col width="10" customWidth="1" min="12" max="12"/>
  </cols>
  <sheetData>
    <row r="1" ht="32" customHeight="1">
      <c r="A1" s="3" t="inlineStr">
        <is>
          <t>Element</t>
        </is>
      </c>
      <c r="B1" s="3" t="inlineStr">
        <is>
          <t>Type</t>
        </is>
      </c>
      <c r="C1" s="3" t="inlineStr">
        <is>
          <t>Count</t>
        </is>
      </c>
      <c r="D1" s="3" t="inlineStr">
        <is>
          <t>Length (ft)</t>
        </is>
      </c>
      <c r="E1" s="3" t="inlineStr">
        <is>
          <t>Width (ft)</t>
        </is>
      </c>
      <c r="F1" s="3" t="inlineStr">
        <is>
          <t>Height (ft)</t>
        </is>
      </c>
      <c r="G1" s="3" t="inlineStr">
        <is>
          <t>Thick/Depth (in)</t>
        </is>
      </c>
      <c r="H1" s="3" t="inlineStr">
        <is>
          <t>Cu ft</t>
        </is>
      </c>
      <c r="I1" s="3" t="inlineStr">
        <is>
          <t>Waste %</t>
        </is>
      </c>
      <c r="J1" s="3" t="inlineStr">
        <is>
          <t>CY incl. waste</t>
        </is>
      </c>
      <c r="K1" s="3" t="inlineStr">
        <is>
          <t>Forms SFCA</t>
        </is>
      </c>
      <c r="L1" s="3" t="inlineStr">
        <is>
          <t>Finish SF</t>
        </is>
      </c>
    </row>
    <row r="2">
      <c r="A2" s="4" t="inlineStr">
        <is>
          <t>Slab on grade A</t>
        </is>
      </c>
      <c r="B2" s="5" t="inlineStr">
        <is>
          <t>Slab</t>
        </is>
      </c>
      <c r="C2" s="6" t="n">
        <v>1</v>
      </c>
      <c r="D2" s="7" t="n">
        <v>80</v>
      </c>
      <c r="E2" s="7" t="n">
        <v>60</v>
      </c>
      <c r="F2" s="7" t="n">
        <v>0</v>
      </c>
      <c r="G2" s="7" t="n">
        <v>5</v>
      </c>
      <c r="H2" s="8">
        <f>IF(B2="Slab",C2*D2*E2*G2/12,IF(B2="Footing",C2*D2*E2*F2,IF(B2="Wall",C2*D2*F2*G2/12,C2*PI()*(G2/24)^2*F2)))</f>
        <v/>
      </c>
      <c r="I2" s="9" t="n">
        <v>0.05</v>
      </c>
      <c r="J2" s="8">
        <f>H2*(1+I2)/27</f>
        <v/>
      </c>
      <c r="K2" s="10">
        <f>IF(B2="Slab",C2*2*(D2+E2)*G2/12,IF(B2="Wall",C2*2*D2*F2,IF(B2="Footing",C2*2*D2*F2,C2*PI()*G2/12*F2)))</f>
        <v/>
      </c>
      <c r="L2" s="10">
        <f>IF(B2="Slab",C2*D2*E2,0)</f>
        <v/>
      </c>
    </row>
    <row r="3">
      <c r="A3" s="4" t="inlineStr">
        <is>
          <t>Cont. footing F1</t>
        </is>
      </c>
      <c r="B3" s="5" t="inlineStr">
        <is>
          <t>Footing</t>
        </is>
      </c>
      <c r="C3" s="6" t="n">
        <v>1</v>
      </c>
      <c r="D3" s="7" t="n">
        <v>280</v>
      </c>
      <c r="E3" s="7" t="n">
        <v>2</v>
      </c>
      <c r="F3" s="7" t="n">
        <v>1</v>
      </c>
      <c r="G3" s="7" t="n">
        <v>0</v>
      </c>
      <c r="H3" s="8">
        <f>IF(B3="Slab",C3*D3*E3*G3/12,IF(B3="Footing",C3*D3*E3*F3,IF(B3="Wall",C3*D3*F3*G3/12,C3*PI()*(G3/24)^2*F3)))</f>
        <v/>
      </c>
      <c r="I3" s="9" t="n">
        <v>0.08</v>
      </c>
      <c r="J3" s="8">
        <f>H3*(1+I3)/27</f>
        <v/>
      </c>
      <c r="K3" s="10">
        <f>IF(B3="Slab",C3*2*(D3+E3)*G3/12,IF(B3="Wall",C3*2*D3*F3,IF(B3="Footing",C3*2*D3*F3,C3*PI()*G3/12*F3)))</f>
        <v/>
      </c>
      <c r="L3" s="10">
        <f>IF(B3="Slab",C3*D3*E3,0)</f>
        <v/>
      </c>
    </row>
    <row r="4">
      <c r="A4" s="4" t="inlineStr">
        <is>
          <t>Foundation wall</t>
        </is>
      </c>
      <c r="B4" s="5" t="inlineStr">
        <is>
          <t>Wall</t>
        </is>
      </c>
      <c r="C4" s="6" t="n">
        <v>1</v>
      </c>
      <c r="D4" s="7" t="n">
        <v>280</v>
      </c>
      <c r="E4" s="7" t="n">
        <v>0</v>
      </c>
      <c r="F4" s="7" t="n">
        <v>4</v>
      </c>
      <c r="G4" s="7" t="n">
        <v>8</v>
      </c>
      <c r="H4" s="8">
        <f>IF(B4="Slab",C4*D4*E4*G4/12,IF(B4="Footing",C4*D4*E4*F4,IF(B4="Wall",C4*D4*F4*G4/12,C4*PI()*(G4/24)^2*F4)))</f>
        <v/>
      </c>
      <c r="I4" s="9" t="n">
        <v>0.05</v>
      </c>
      <c r="J4" s="8">
        <f>H4*(1+I4)/27</f>
        <v/>
      </c>
      <c r="K4" s="10">
        <f>IF(B4="Slab",C4*2*(D4+E4)*G4/12,IF(B4="Wall",C4*2*D4*F4,IF(B4="Footing",C4*2*D4*F4,C4*PI()*G4/12*F4)))</f>
        <v/>
      </c>
      <c r="L4" s="10">
        <f>IF(B4="Slab",C4*D4*E4,0)</f>
        <v/>
      </c>
    </row>
    <row r="5">
      <c r="A5" s="4" t="inlineStr">
        <is>
          <t>Pier P1</t>
        </is>
      </c>
      <c r="B5" s="5" t="inlineStr">
        <is>
          <t>Pier</t>
        </is>
      </c>
      <c r="C5" s="6" t="n">
        <v>12</v>
      </c>
      <c r="D5" s="7" t="n">
        <v>0</v>
      </c>
      <c r="E5" s="7" t="n">
        <v>0</v>
      </c>
      <c r="F5" s="7" t="n">
        <v>3</v>
      </c>
      <c r="G5" s="7" t="n">
        <v>24</v>
      </c>
      <c r="H5" s="8">
        <f>IF(B5="Slab",C5*D5*E5*G5/12,IF(B5="Footing",C5*D5*E5*F5,IF(B5="Wall",C5*D5*F5*G5/12,C5*PI()*(G5/24)^2*F5)))</f>
        <v/>
      </c>
      <c r="I5" s="9" t="n">
        <v>0.08</v>
      </c>
      <c r="J5" s="8">
        <f>H5*(1+I5)/27</f>
        <v/>
      </c>
      <c r="K5" s="10">
        <f>IF(B5="Slab",C5*2*(D5+E5)*G5/12,IF(B5="Wall",C5*2*D5*F5,IF(B5="Footing",C5*2*D5*F5,C5*PI()*G5/12*F5)))</f>
        <v/>
      </c>
      <c r="L5" s="10">
        <f>IF(B5="Slab",C5*D5*E5,0)</f>
        <v/>
      </c>
    </row>
    <row r="6">
      <c r="A6" s="11" t="inlineStr">
        <is>
          <t>TOTAL</t>
        </is>
      </c>
      <c r="B6" s="11" t="inlineStr"/>
      <c r="C6" s="12" t="inlineStr"/>
      <c r="D6" s="13" t="inlineStr"/>
      <c r="E6" s="13" t="inlineStr"/>
      <c r="F6" s="13" t="inlineStr"/>
      <c r="G6" s="13" t="inlineStr"/>
      <c r="H6" s="13">
        <f>SUM(H2:H5)</f>
        <v/>
      </c>
      <c r="I6" s="14" t="inlineStr"/>
      <c r="J6" s="13">
        <f>SUM(J2:J5)</f>
        <v/>
      </c>
      <c r="K6" s="12">
        <f>SUM(K2:K5)</f>
        <v/>
      </c>
      <c r="L6" s="12">
        <f>SUM(L2:L5)</f>
        <v/>
      </c>
    </row>
    <row r="8">
      <c r="A8" s="15" t="inlineStr">
        <is>
          <t>Footing depth is entered as Height (ft). Pier diameter is entered as Thick/Depth (in).</t>
        </is>
      </c>
    </row>
  </sheetData>
  <dataValidations count="1">
    <dataValidation sqref="B2:B300" showDropDown="0" showInputMessage="0" showErrorMessage="0" allowBlank="1" type="list">
      <formula1>"Slab,Footing,Wall,Pier"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8" customWidth="1" min="3" max="3"/>
    <col width="12" customWidth="1" min="4" max="4"/>
    <col width="14" customWidth="1" min="5" max="5"/>
  </cols>
  <sheetData>
    <row r="1" ht="32" customHeight="1">
      <c r="A1" s="3" t="inlineStr">
        <is>
          <t>Line</t>
        </is>
      </c>
      <c r="B1" s="3" t="inlineStr">
        <is>
          <t>Qty</t>
        </is>
      </c>
      <c r="C1" s="3" t="inlineStr">
        <is>
          <t>Unit</t>
        </is>
      </c>
      <c r="D1" s="3" t="inlineStr">
        <is>
          <t>Unit price</t>
        </is>
      </c>
      <c r="E1" s="3" t="inlineStr">
        <is>
          <t>Extended</t>
        </is>
      </c>
    </row>
    <row r="2">
      <c r="A2" s="4" t="inlineStr">
        <is>
          <t>Ready-mix concrete</t>
        </is>
      </c>
      <c r="B2" s="8">
        <f>Elements!J6</f>
        <v/>
      </c>
      <c r="C2" s="4" t="inlineStr">
        <is>
          <t>CY</t>
        </is>
      </c>
      <c r="D2" s="16" t="n">
        <v>0</v>
      </c>
      <c r="E2" s="16">
        <f>B2*D2</f>
        <v/>
      </c>
    </row>
    <row r="3">
      <c r="A3" s="4" t="inlineStr">
        <is>
          <t>Pump / placement</t>
        </is>
      </c>
      <c r="B3" s="8" t="n">
        <v>1</v>
      </c>
      <c r="C3" s="4" t="inlineStr">
        <is>
          <t>LS</t>
        </is>
      </c>
      <c r="D3" s="16" t="n">
        <v>0</v>
      </c>
      <c r="E3" s="16">
        <f>B3*D3</f>
        <v/>
      </c>
    </row>
    <row r="4">
      <c r="A4" s="4" t="inlineStr">
        <is>
          <t>Short-load / fuel / winter charges</t>
        </is>
      </c>
      <c r="B4" s="8" t="n">
        <v>1</v>
      </c>
      <c r="C4" s="4" t="inlineStr">
        <is>
          <t>LS</t>
        </is>
      </c>
      <c r="D4" s="16" t="n">
        <v>0</v>
      </c>
      <c r="E4" s="16">
        <f>B4*D4</f>
        <v/>
      </c>
    </row>
    <row r="5">
      <c r="A5" s="4" t="inlineStr">
        <is>
          <t>Formwork</t>
        </is>
      </c>
      <c r="B5" s="8">
        <f>Elements!K6</f>
        <v/>
      </c>
      <c r="C5" s="4" t="inlineStr">
        <is>
          <t>SFCA</t>
        </is>
      </c>
      <c r="D5" s="16" t="n">
        <v>0</v>
      </c>
      <c r="E5" s="16">
        <f>B5*D5</f>
        <v/>
      </c>
    </row>
    <row r="6">
      <c r="A6" s="4" t="inlineStr">
        <is>
          <t>Finishing</t>
        </is>
      </c>
      <c r="B6" s="8">
        <f>Elements!L6</f>
        <v/>
      </c>
      <c r="C6" s="4" t="inlineStr">
        <is>
          <t>SF</t>
        </is>
      </c>
      <c r="D6" s="16" t="n">
        <v>0</v>
      </c>
      <c r="E6" s="16">
        <f>B6*D6</f>
        <v/>
      </c>
    </row>
    <row r="7">
      <c r="A7" s="4" t="inlineStr">
        <is>
          <t>Reinforcing (from rebar takeoff)</t>
        </is>
      </c>
      <c r="B7" s="8" t="n">
        <v>0</v>
      </c>
      <c r="C7" s="4" t="inlineStr">
        <is>
          <t>lb</t>
        </is>
      </c>
      <c r="D7" s="16" t="n">
        <v>0</v>
      </c>
      <c r="E7" s="16">
        <f>B7*D7</f>
        <v/>
      </c>
    </row>
    <row r="8">
      <c r="A8" s="4" t="inlineStr">
        <is>
          <t>Vapor barrier, curing, joints</t>
        </is>
      </c>
      <c r="B8" s="8">
        <f>Elements!L6</f>
        <v/>
      </c>
      <c r="C8" s="4" t="inlineStr">
        <is>
          <t>SF</t>
        </is>
      </c>
      <c r="D8" s="16" t="n">
        <v>0</v>
      </c>
      <c r="E8" s="16">
        <f>B8*D8</f>
        <v/>
      </c>
    </row>
    <row r="9">
      <c r="A9" s="11" t="inlineStr">
        <is>
          <t>SUBTOTAL</t>
        </is>
      </c>
      <c r="B9" s="13" t="inlineStr"/>
      <c r="C9" s="11" t="inlineStr"/>
      <c r="D9" s="17" t="inlineStr"/>
      <c r="E9" s="17">
        <f>SUM(E2:E8)</f>
        <v/>
      </c>
    </row>
    <row r="10">
      <c r="A10" s="4" t="inlineStr">
        <is>
          <t>Overhead %</t>
        </is>
      </c>
      <c r="B10" s="8" t="inlineStr"/>
      <c r="C10" s="4" t="inlineStr"/>
      <c r="D10" s="16" t="n">
        <v>0.1</v>
      </c>
      <c r="E10" s="16">
        <f>E9*D10</f>
        <v/>
      </c>
    </row>
    <row r="11">
      <c r="A11" s="4" t="inlineStr">
        <is>
          <t>Profit %</t>
        </is>
      </c>
      <c r="B11" s="8" t="inlineStr"/>
      <c r="C11" s="4" t="inlineStr"/>
      <c r="D11" s="16" t="n">
        <v>0.1</v>
      </c>
      <c r="E11" s="16">
        <f>(E9+E10)*D11</f>
        <v/>
      </c>
    </row>
    <row r="12">
      <c r="A12" s="11" t="inlineStr">
        <is>
          <t>GRAND TOTAL</t>
        </is>
      </c>
      <c r="B12" s="13" t="inlineStr"/>
      <c r="C12" s="11" t="inlineStr"/>
      <c r="D12" s="17" t="inlineStr"/>
      <c r="E12" s="17">
        <f>E9+E10+E11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2026-11-01T04:08:01Z</dcterms:created>
  <dcterms:modified xmlns:dcterms="http://purl.org/dc/terms/" xmlns:xsi="http://www.w3.org/2001/XMLSchema-instance" xsi:type="dcterms:W3CDTF">2026-11-01T04:08:01Z</dcterms:modified>
</cp:coreProperties>
</file>