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talog" sheetId="2" state="visible" r:id="rId2"/>
    <sheet xmlns:r="http://schemas.openxmlformats.org/officeDocument/2006/relationships" name="Quo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i val="1"/>
      <color rgb="005B6B73"/>
    </font>
  </fonts>
  <fills count="5">
    <fill>
      <patternFill/>
    </fill>
    <fill>
      <patternFill patternType="gray125"/>
    </fill>
    <fill>
      <patternFill patternType="solid">
        <fgColor rgb="000E2A33"/>
      </patternFill>
    </fill>
    <fill>
      <patternFill patternType="solid">
        <fgColor rgb="00FFF8E1"/>
      </patternFill>
    </fill>
    <fill>
      <patternFill patternType="solid">
        <fgColor rgb="00E6F7FA"/>
      </patternFill>
    </fill>
  </fills>
  <borders count="2">
    <border>
      <left/>
      <right/>
      <top/>
      <bottom/>
      <diagonal/>
    </border>
    <border>
      <bottom style="thin">
        <color rgb="00C9D3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1" pivotButton="0" quotePrefix="0" xfId="0"/>
    <xf numFmtId="164" fontId="0" fillId="3" borderId="1" pivotButton="0" quotePrefix="0" xfId="0"/>
    <xf numFmtId="0" fontId="0" fillId="0" borderId="1" pivotButton="0" quotePrefix="0" xfId="0"/>
    <xf numFmtId="0" fontId="3" fillId="0" borderId="0" pivotButton="0" quotePrefix="0" xfId="0"/>
    <xf numFmtId="3" fontId="0" fillId="3" borderId="1" pivotButton="0" quotePrefix="0" xfId="0"/>
    <xf numFmtId="164" fontId="0" fillId="0" borderId="1" pivotButton="0" quotePrefix="0" xfId="0"/>
    <xf numFmtId="9" fontId="0" fillId="3" borderId="1" pivotButton="0" quotePrefix="0" xfId="0"/>
    <xf numFmtId="9" fontId="3" fillId="3" borderId="0" pivotButton="0" quotePrefix="0" xfId="0"/>
    <xf numFmtId="0" fontId="3" fillId="4" borderId="1" pivotButton="0" quotePrefix="0" xfId="0"/>
    <xf numFmtId="3" fontId="3" fillId="4" borderId="1" pivotButton="0" quotePrefix="0" xfId="0"/>
    <xf numFmtId="164" fontId="3" fillId="4" borderId="1" pivotButton="0" quotePrefix="0" xfId="0"/>
    <xf numFmtId="9" fontId="3" fillId="4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CPQ Excel template</t>
        </is>
      </c>
    </row>
    <row r="2">
      <c r="A2" t="inlineStr">
        <is>
          <t>RenderDraw template · renderdraw.com · Yellow cells are inputs; blue rows are calculated. Edit any default.</t>
        </is>
      </c>
    </row>
    <row r="4">
      <c r="A4" s="2" t="inlineStr">
        <is>
          <t>Catalog: every sellable option with SKU, family, list price, unit and a "Requires" / "Excludes" rule column in plain language.</t>
        </is>
      </c>
    </row>
    <row r="5">
      <c r="A5" s="2" t="inlineStr">
        <is>
          <t>Quote: pick SKUs; description and list price look up from Catalog. Quantity × list × (1 − discount) = net.</t>
        </is>
      </c>
    </row>
    <row r="6">
      <c r="A6" s="2" t="inlineStr">
        <is>
          <t>Guardrails: max discount without approval is set on the Quote sheet. Lines above it are flagged "APPROVAL".</t>
        </is>
      </c>
    </row>
    <row r="7">
      <c r="A7" s="2" t="inlineStr">
        <is>
          <t>Rules in Excel are documentation, not enforcement. When rule count, product visuals or approvals grow, that is the signal to move to CPQ software.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4" customWidth="1" min="3" max="3"/>
    <col width="7" customWidth="1" min="4" max="4"/>
    <col width="12" customWidth="1" min="5" max="5"/>
    <col width="18" customWidth="1" min="6" max="6"/>
    <col width="18" customWidth="1" min="7" max="7"/>
  </cols>
  <sheetData>
    <row r="1" ht="32" customHeight="1">
      <c r="A1" s="3" t="inlineStr">
        <is>
          <t>SKU</t>
        </is>
      </c>
      <c r="B1" s="3" t="inlineStr">
        <is>
          <t>Family</t>
        </is>
      </c>
      <c r="C1" s="3" t="inlineStr">
        <is>
          <t>Description</t>
        </is>
      </c>
      <c r="D1" s="3" t="inlineStr">
        <is>
          <t>Unit</t>
        </is>
      </c>
      <c r="E1" s="3" t="inlineStr">
        <is>
          <t>List price</t>
        </is>
      </c>
      <c r="F1" s="3" t="inlineStr">
        <is>
          <t>Requires</t>
        </is>
      </c>
      <c r="G1" s="3" t="inlineStr">
        <is>
          <t>Excludes</t>
        </is>
      </c>
    </row>
    <row r="2">
      <c r="A2" s="4" t="inlineStr">
        <is>
          <t>BASE-100</t>
        </is>
      </c>
      <c r="B2" s="4" t="inlineStr">
        <is>
          <t>Base unit</t>
        </is>
      </c>
      <c r="C2" s="4" t="inlineStr">
        <is>
          <t>Standard frame, 48 in</t>
        </is>
      </c>
      <c r="D2" s="4" t="inlineStr">
        <is>
          <t>EA</t>
        </is>
      </c>
      <c r="E2" s="5" t="n">
        <v>1200</v>
      </c>
      <c r="F2" s="6" t="inlineStr"/>
      <c r="G2" s="6" t="inlineStr"/>
    </row>
    <row r="3">
      <c r="A3" s="4" t="inlineStr">
        <is>
          <t>BASE-200</t>
        </is>
      </c>
      <c r="B3" s="4" t="inlineStr">
        <is>
          <t>Base unit</t>
        </is>
      </c>
      <c r="C3" s="4" t="inlineStr">
        <is>
          <t>Heavy-duty frame, 60 in</t>
        </is>
      </c>
      <c r="D3" s="4" t="inlineStr">
        <is>
          <t>EA</t>
        </is>
      </c>
      <c r="E3" s="5" t="n">
        <v>1650</v>
      </c>
      <c r="F3" s="6" t="inlineStr"/>
      <c r="G3" s="6" t="inlineStr"/>
    </row>
    <row r="4">
      <c r="A4" s="4" t="inlineStr">
        <is>
          <t>FIN-PC</t>
        </is>
      </c>
      <c r="B4" s="4" t="inlineStr">
        <is>
          <t>Finish</t>
        </is>
      </c>
      <c r="C4" s="4" t="inlineStr">
        <is>
          <t>Powder coat, standard color</t>
        </is>
      </c>
      <c r="D4" s="4" t="inlineStr">
        <is>
          <t>EA</t>
        </is>
      </c>
      <c r="E4" s="5" t="n">
        <v>140</v>
      </c>
      <c r="F4" s="6" t="inlineStr">
        <is>
          <t>BASE-*</t>
        </is>
      </c>
      <c r="G4" s="6" t="inlineStr">
        <is>
          <t>FIN-GV</t>
        </is>
      </c>
    </row>
    <row r="5">
      <c r="A5" s="4" t="inlineStr">
        <is>
          <t>FIN-GV</t>
        </is>
      </c>
      <c r="B5" s="4" t="inlineStr">
        <is>
          <t>Finish</t>
        </is>
      </c>
      <c r="C5" s="4" t="inlineStr">
        <is>
          <t>Hot-dip galvanized</t>
        </is>
      </c>
      <c r="D5" s="4" t="inlineStr">
        <is>
          <t>EA</t>
        </is>
      </c>
      <c r="E5" s="5" t="n">
        <v>260</v>
      </c>
      <c r="F5" s="6" t="inlineStr">
        <is>
          <t>BASE-*</t>
        </is>
      </c>
      <c r="G5" s="6" t="inlineStr">
        <is>
          <t>FIN-PC</t>
        </is>
      </c>
    </row>
    <row r="6">
      <c r="A6" s="4" t="inlineStr">
        <is>
          <t>OPT-LCK</t>
        </is>
      </c>
      <c r="B6" s="4" t="inlineStr">
        <is>
          <t>Option</t>
        </is>
      </c>
      <c r="C6" s="4" t="inlineStr">
        <is>
          <t>Locking hardware kit</t>
        </is>
      </c>
      <c r="D6" s="4" t="inlineStr">
        <is>
          <t>EA</t>
        </is>
      </c>
      <c r="E6" s="5" t="n">
        <v>85</v>
      </c>
      <c r="F6" s="6" t="inlineStr"/>
      <c r="G6" s="6" t="inlineStr"/>
    </row>
    <row r="7">
      <c r="A7" s="4" t="inlineStr">
        <is>
          <t>OPT-INST</t>
        </is>
      </c>
      <c r="B7" s="4" t="inlineStr">
        <is>
          <t>Service</t>
        </is>
      </c>
      <c r="C7" s="4" t="inlineStr">
        <is>
          <t>Installation per unit</t>
        </is>
      </c>
      <c r="D7" s="4" t="inlineStr">
        <is>
          <t>EA</t>
        </is>
      </c>
      <c r="E7" s="5" t="n">
        <v>300</v>
      </c>
      <c r="F7" s="6" t="inlineStr">
        <is>
          <t>BASE-*</t>
        </is>
      </c>
      <c r="G7" s="6" t="inlineStr"/>
    </row>
    <row r="8">
      <c r="A8" s="4" t="inlineStr">
        <is>
          <t>SHIP-LTL</t>
        </is>
      </c>
      <c r="B8" s="4" t="inlineStr">
        <is>
          <t>Freight</t>
        </is>
      </c>
      <c r="C8" s="4" t="inlineStr">
        <is>
          <t>LTL freight allowance</t>
        </is>
      </c>
      <c r="D8" s="4" t="inlineStr">
        <is>
          <t>LS</t>
        </is>
      </c>
      <c r="E8" s="5" t="n">
        <v>450</v>
      </c>
      <c r="F8" s="6" t="inlineStr"/>
      <c r="G8" s="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7" customWidth="1" min="3" max="3"/>
    <col width="12" customWidth="1" min="4" max="4"/>
    <col width="10" customWidth="1" min="5" max="5"/>
    <col width="13" customWidth="1" min="6" max="6"/>
    <col width="11" customWidth="1" min="7" max="7"/>
  </cols>
  <sheetData>
    <row r="1" ht="32" customHeight="1">
      <c r="A1" s="3" t="inlineStr">
        <is>
          <t>SKU</t>
        </is>
      </c>
      <c r="B1" s="3" t="inlineStr">
        <is>
          <t>Description</t>
        </is>
      </c>
      <c r="C1" s="3" t="inlineStr">
        <is>
          <t>Qty</t>
        </is>
      </c>
      <c r="D1" s="3" t="inlineStr">
        <is>
          <t>List</t>
        </is>
      </c>
      <c r="E1" s="3" t="inlineStr">
        <is>
          <t>Discount %</t>
        </is>
      </c>
      <c r="F1" s="3" t="inlineStr">
        <is>
          <t>Net</t>
        </is>
      </c>
      <c r="G1" s="3" t="inlineStr">
        <is>
          <t>Flag</t>
        </is>
      </c>
      <c r="I1" s="7" t="inlineStr">
        <is>
          <t>Max discount w/o approval</t>
        </is>
      </c>
    </row>
    <row r="2">
      <c r="A2" s="4" t="inlineStr">
        <is>
          <t>BASE-200</t>
        </is>
      </c>
      <c r="B2" s="6">
        <f>IFERROR(VLOOKUP(A2,Catalog!A:E,3,FALSE),"")</f>
        <v/>
      </c>
      <c r="C2" s="8" t="n">
        <v>10</v>
      </c>
      <c r="D2" s="9">
        <f>IFERROR(VLOOKUP(A2,Catalog!A:E,5,FALSE),0)</f>
        <v/>
      </c>
      <c r="E2" s="10" t="n">
        <v>0.05</v>
      </c>
      <c r="F2" s="9">
        <f>C2*D2*(1-E2)</f>
        <v/>
      </c>
      <c r="G2" s="6">
        <f>IF(E2&gt;$I$2,"APPROVAL","")</f>
        <v/>
      </c>
      <c r="I2" s="11" t="n">
        <v>0.1</v>
      </c>
    </row>
    <row r="3">
      <c r="A3" s="4" t="inlineStr">
        <is>
          <t>FIN-GV</t>
        </is>
      </c>
      <c r="B3" s="6">
        <f>IFERROR(VLOOKUP(A3,Catalog!A:E,3,FALSE),"")</f>
        <v/>
      </c>
      <c r="C3" s="8" t="n">
        <v>10</v>
      </c>
      <c r="D3" s="9">
        <f>IFERROR(VLOOKUP(A3,Catalog!A:E,5,FALSE),0)</f>
        <v/>
      </c>
      <c r="E3" s="10" t="n">
        <v>0</v>
      </c>
      <c r="F3" s="9">
        <f>C3*D3*(1-E3)</f>
        <v/>
      </c>
      <c r="G3" s="6">
        <f>IF(E3&gt;$I$2,"APPROVAL","")</f>
        <v/>
      </c>
    </row>
    <row r="4">
      <c r="A4" s="4" t="inlineStr">
        <is>
          <t>OPT-LCK</t>
        </is>
      </c>
      <c r="B4" s="6">
        <f>IFERROR(VLOOKUP(A4,Catalog!A:E,3,FALSE),"")</f>
        <v/>
      </c>
      <c r="C4" s="8" t="n">
        <v>10</v>
      </c>
      <c r="D4" s="9">
        <f>IFERROR(VLOOKUP(A4,Catalog!A:E,5,FALSE),0)</f>
        <v/>
      </c>
      <c r="E4" s="10" t="n">
        <v>0.15</v>
      </c>
      <c r="F4" s="9">
        <f>C4*D4*(1-E4)</f>
        <v/>
      </c>
      <c r="G4" s="6">
        <f>IF(E4&gt;$I$2,"APPROVAL","")</f>
        <v/>
      </c>
    </row>
    <row r="5">
      <c r="A5" s="4" t="inlineStr">
        <is>
          <t>OPT-INST</t>
        </is>
      </c>
      <c r="B5" s="6">
        <f>IFERROR(VLOOKUP(A5,Catalog!A:E,3,FALSE),"")</f>
        <v/>
      </c>
      <c r="C5" s="8" t="n">
        <v>10</v>
      </c>
      <c r="D5" s="9">
        <f>IFERROR(VLOOKUP(A5,Catalog!A:E,5,FALSE),0)</f>
        <v/>
      </c>
      <c r="E5" s="10" t="n">
        <v>0</v>
      </c>
      <c r="F5" s="9">
        <f>C5*D5*(1-E5)</f>
        <v/>
      </c>
      <c r="G5" s="6">
        <f>IF(E5&gt;$I$2,"APPROVAL","")</f>
        <v/>
      </c>
    </row>
    <row r="6">
      <c r="A6" s="4" t="inlineStr">
        <is>
          <t>SHIP-LTL</t>
        </is>
      </c>
      <c r="B6" s="6">
        <f>IFERROR(VLOOKUP(A6,Catalog!A:E,3,FALSE),"")</f>
        <v/>
      </c>
      <c r="C6" s="8" t="n">
        <v>1</v>
      </c>
      <c r="D6" s="9">
        <f>IFERROR(VLOOKUP(A6,Catalog!A:E,5,FALSE),0)</f>
        <v/>
      </c>
      <c r="E6" s="10" t="n">
        <v>0</v>
      </c>
      <c r="F6" s="9">
        <f>C6*D6*(1-E6)</f>
        <v/>
      </c>
      <c r="G6" s="6">
        <f>IF(E6&gt;$I$2,"APPROVAL","")</f>
        <v/>
      </c>
    </row>
    <row r="7">
      <c r="A7" s="12" t="inlineStr">
        <is>
          <t>TOTAL</t>
        </is>
      </c>
      <c r="B7" s="12" t="inlineStr"/>
      <c r="C7" s="13">
        <f>SUM(C2:C6)</f>
        <v/>
      </c>
      <c r="D7" s="14" t="inlineStr"/>
      <c r="E7" s="15" t="inlineStr"/>
      <c r="F7" s="14">
        <f>SUM(F2:F6)</f>
        <v/>
      </c>
      <c r="G7" s="12">
        <f>IF(COUNTIF(G2:G6,"APPROVAL")&gt;0,"NEEDS APPROVAL","OK")</f>
        <v/>
      </c>
    </row>
    <row r="9">
      <c r="A9" s="16" t="inlineStr">
        <is>
          <t>Max discount without approval is in cell I2 (default 10%).</t>
        </is>
      </c>
    </row>
  </sheetData>
  <dataValidations count="1">
    <dataValidation sqref="A2:A100" showDropDown="0" showInputMessage="0" showErrorMessage="0" allowBlank="1" type="list">
      <formula1>"BASE-100,BASE-200,FIN-PC,FIN-GV,OPT-LCK,OPT-INST,SHIP-LTL"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2026-11-01T04:08:01Z</dcterms:created>
  <dcterms:modified xmlns:dcterms="http://purl.org/dc/terms/" xmlns:xsi="http://www.w3.org/2001/XMLSchema-instance" xsi:type="dcterms:W3CDTF">2026-11-01T04:08:01Z</dcterms:modified>
</cp:coreProperties>
</file>