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ooms" sheetId="2" state="visible" r:id="rId2"/>
    <sheet xmlns:r="http://schemas.openxmlformats.org/officeDocument/2006/relationships" name="Materia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3" fontId="3" fillId="4" borderId="1" pivotButton="0" quotePrefix="0" xfId="0"/>
    <xf numFmtId="2" fontId="0" fillId="3" borderId="1" pivotButton="0" quotePrefix="0" xfId="0"/>
    <xf numFmtId="4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2" fontId="3" fillId="4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Drywall estimate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Rooms tab: perimeter (LF) × wall height gives gross wall area; subtract openings; ceiling area is entered directly or L × W.</t>
        </is>
      </c>
    </row>
    <row r="5">
      <c r="A5" s="2" t="inlineStr">
        <is>
          <t>Sides: 2 for partitions boarded both sides, 1 for exterior/furred walls.</t>
        </is>
      </c>
    </row>
    <row r="6">
      <c r="A6" s="2" t="inlineStr">
        <is>
          <t>Boards: total area × (1 + waste) ÷ sheet area (32, 40, 48 sq ft for 4×8, 4×10, 4×12), rounded up.</t>
        </is>
      </c>
    </row>
    <row r="7">
      <c r="A7" s="2" t="inlineStr">
        <is>
          <t>Materials: joint compound, tape and screws use per-1,000-sq-ft factors that are editable examples, not manufacturer data.</t>
        </is>
      </c>
    </row>
    <row r="8">
      <c r="A8" s="2" t="inlineStr">
        <is>
          <t>Labor per sq ft by finish level (Level 4, Level 5 etc.) is an input.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1" customWidth="1" min="3" max="3"/>
    <col width="7" customWidth="1" min="4" max="4"/>
    <col width="12" customWidth="1" min="5" max="5"/>
    <col width="11" customWidth="1" min="6" max="6"/>
    <col width="11" customWidth="1" min="7" max="7"/>
    <col width="11" customWidth="1" min="8" max="8"/>
  </cols>
  <sheetData>
    <row r="1" ht="32" customHeight="1">
      <c r="A1" s="3" t="inlineStr">
        <is>
          <t>Room</t>
        </is>
      </c>
      <c r="B1" s="3" t="inlineStr">
        <is>
          <t>Perimeter (LF)</t>
        </is>
      </c>
      <c r="C1" s="3" t="inlineStr">
        <is>
          <t>Wall height (ft)</t>
        </is>
      </c>
      <c r="D1" s="3" t="inlineStr">
        <is>
          <t>Sides</t>
        </is>
      </c>
      <c r="E1" s="3" t="inlineStr">
        <is>
          <t>Openings (sq ft)</t>
        </is>
      </c>
      <c r="F1" s="3" t="inlineStr">
        <is>
          <t>Wall area</t>
        </is>
      </c>
      <c r="G1" s="3" t="inlineStr">
        <is>
          <t>Ceiling (sq ft)</t>
        </is>
      </c>
      <c r="H1" s="3" t="inlineStr">
        <is>
          <t>Board area</t>
        </is>
      </c>
    </row>
    <row r="2">
      <c r="A2" s="4" t="inlineStr">
        <is>
          <t>Office 101</t>
        </is>
      </c>
      <c r="B2" s="5" t="n">
        <v>52</v>
      </c>
      <c r="C2" s="5" t="n">
        <v>9</v>
      </c>
      <c r="D2" s="6" t="n">
        <v>2</v>
      </c>
      <c r="E2" s="5" t="n">
        <v>42</v>
      </c>
      <c r="F2" s="7">
        <f>B2*C2*D2-E2</f>
        <v/>
      </c>
      <c r="G2" s="6" t="n">
        <v>168</v>
      </c>
      <c r="H2" s="7">
        <f>F2+G2</f>
        <v/>
      </c>
    </row>
    <row r="3">
      <c r="A3" s="4" t="inlineStr">
        <is>
          <t>Office 102</t>
        </is>
      </c>
      <c r="B3" s="5" t="n">
        <v>52</v>
      </c>
      <c r="C3" s="5" t="n">
        <v>9</v>
      </c>
      <c r="D3" s="6" t="n">
        <v>2</v>
      </c>
      <c r="E3" s="5" t="n">
        <v>42</v>
      </c>
      <c r="F3" s="7">
        <f>B3*C3*D3-E3</f>
        <v/>
      </c>
      <c r="G3" s="6" t="n">
        <v>168</v>
      </c>
      <c r="H3" s="7">
        <f>F3+G3</f>
        <v/>
      </c>
    </row>
    <row r="4">
      <c r="A4" s="4" t="inlineStr">
        <is>
          <t>Corridor</t>
        </is>
      </c>
      <c r="B4" s="5" t="n">
        <v>180</v>
      </c>
      <c r="C4" s="5" t="n">
        <v>9</v>
      </c>
      <c r="D4" s="6" t="n">
        <v>2</v>
      </c>
      <c r="E4" s="5" t="n">
        <v>120</v>
      </c>
      <c r="F4" s="7">
        <f>B4*C4*D4-E4</f>
        <v/>
      </c>
      <c r="G4" s="6" t="n">
        <v>450</v>
      </c>
      <c r="H4" s="7">
        <f>F4+G4</f>
        <v/>
      </c>
    </row>
    <row r="5">
      <c r="A5" s="4" t="inlineStr">
        <is>
          <t>Conference</t>
        </is>
      </c>
      <c r="B5" s="5" t="n">
        <v>74</v>
      </c>
      <c r="C5" s="5" t="n">
        <v>10</v>
      </c>
      <c r="D5" s="6" t="n">
        <v>2</v>
      </c>
      <c r="E5" s="5" t="n">
        <v>63</v>
      </c>
      <c r="F5" s="7">
        <f>B5*C5*D5-E5</f>
        <v/>
      </c>
      <c r="G5" s="6" t="n">
        <v>340</v>
      </c>
      <c r="H5" s="7">
        <f>F5+G5</f>
        <v/>
      </c>
    </row>
    <row r="6">
      <c r="A6" s="4" t="inlineStr">
        <is>
          <t>Exterior furring</t>
        </is>
      </c>
      <c r="B6" s="5" t="n">
        <v>260</v>
      </c>
      <c r="C6" s="5" t="n">
        <v>10</v>
      </c>
      <c r="D6" s="6" t="n">
        <v>1</v>
      </c>
      <c r="E6" s="5" t="n">
        <v>210</v>
      </c>
      <c r="F6" s="7">
        <f>B6*C6*D6-E6</f>
        <v/>
      </c>
      <c r="G6" s="6" t="n">
        <v>0</v>
      </c>
      <c r="H6" s="7">
        <f>F6+G6</f>
        <v/>
      </c>
    </row>
    <row r="7">
      <c r="A7" s="8" t="inlineStr">
        <is>
          <t>TOTAL</t>
        </is>
      </c>
      <c r="B7" s="9">
        <f>SUM(B2:B6)</f>
        <v/>
      </c>
      <c r="C7" s="9" t="inlineStr"/>
      <c r="D7" s="10" t="inlineStr"/>
      <c r="E7" s="9">
        <f>SUM(E2:E6)</f>
        <v/>
      </c>
      <c r="F7" s="10">
        <f>SUM(F2:F6)</f>
        <v/>
      </c>
      <c r="G7" s="10">
        <f>SUM(G2:G6)</f>
        <v/>
      </c>
      <c r="H7" s="10">
        <f>SUM(H2:H6)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6" customWidth="1" min="3" max="3"/>
    <col width="12" customWidth="1" min="4" max="4"/>
    <col width="12" customWidth="1" min="5" max="5"/>
    <col width="14" customWidth="1" min="6" max="6"/>
  </cols>
  <sheetData>
    <row r="1" ht="32" customHeight="1">
      <c r="A1" s="3" t="inlineStr">
        <is>
          <t>Item</t>
        </is>
      </c>
      <c r="B1" s="3" t="inlineStr">
        <is>
          <t>Factor</t>
        </is>
      </c>
      <c r="C1" s="3" t="inlineStr">
        <is>
          <t>Basis</t>
        </is>
      </c>
      <c r="D1" s="3" t="inlineStr">
        <is>
          <t>Qty</t>
        </is>
      </c>
      <c r="E1" s="3" t="inlineStr">
        <is>
          <t>Unit price</t>
        </is>
      </c>
      <c r="F1" s="3" t="inlineStr">
        <is>
          <t>Extended</t>
        </is>
      </c>
    </row>
    <row r="2">
      <c r="A2" s="4" t="inlineStr">
        <is>
          <t>Board area (sq ft)</t>
        </is>
      </c>
      <c r="B2" s="11" t="inlineStr"/>
      <c r="C2" s="4" t="inlineStr">
        <is>
          <t>From Rooms</t>
        </is>
      </c>
      <c r="D2" s="12">
        <f>Rooms!H7</f>
        <v/>
      </c>
      <c r="E2" s="13" t="inlineStr"/>
      <c r="F2" s="14" t="inlineStr"/>
    </row>
    <row r="3">
      <c r="A3" s="4" t="inlineStr">
        <is>
          <t>Waste %</t>
        </is>
      </c>
      <c r="B3" s="11" t="n">
        <v>0.12</v>
      </c>
      <c r="C3" s="4" t="inlineStr">
        <is>
          <t>Editable</t>
        </is>
      </c>
      <c r="D3" s="12" t="inlineStr"/>
      <c r="E3" s="13" t="inlineStr"/>
      <c r="F3" s="14" t="inlineStr"/>
    </row>
    <row r="4">
      <c r="A4" s="4" t="inlineStr">
        <is>
          <t>Sheet size (sq ft)</t>
        </is>
      </c>
      <c r="B4" s="11" t="n">
        <v>48</v>
      </c>
      <c r="C4" s="4" t="inlineStr">
        <is>
          <t>32 = 4×8, 40 = 4×10, 48 = 4×12</t>
        </is>
      </c>
      <c r="D4" s="12" t="inlineStr"/>
      <c r="E4" s="13" t="inlineStr"/>
      <c r="F4" s="14" t="inlineStr"/>
    </row>
    <row r="5">
      <c r="A5" s="4" t="inlineStr">
        <is>
          <t>Sheets</t>
        </is>
      </c>
      <c r="B5" s="11" t="inlineStr"/>
      <c r="C5" s="4" t="inlineStr">
        <is>
          <t>area × (1+waste) ÷ sheet</t>
        </is>
      </c>
      <c r="D5" s="12">
        <f>ROUNDUP(D2*(1+B3)/B4,0)</f>
        <v/>
      </c>
      <c r="E5" s="13" t="n">
        <v>0</v>
      </c>
      <c r="F5" s="14">
        <f>D5*E5</f>
        <v/>
      </c>
    </row>
    <row r="6">
      <c r="A6" s="4" t="inlineStr">
        <is>
          <t>Joint compound (gal)</t>
        </is>
      </c>
      <c r="B6" s="11" t="n">
        <v>9</v>
      </c>
      <c r="C6" s="4" t="inlineStr">
        <is>
          <t>per 1,000 sq ft (example)</t>
        </is>
      </c>
      <c r="D6" s="12">
        <f>D2/1000*B6</f>
        <v/>
      </c>
      <c r="E6" s="13" t="n">
        <v>0</v>
      </c>
      <c r="F6" s="14">
        <f>D6*E6</f>
        <v/>
      </c>
    </row>
    <row r="7">
      <c r="A7" s="4" t="inlineStr">
        <is>
          <t>Tape (LF)</t>
        </is>
      </c>
      <c r="B7" s="11" t="n">
        <v>380</v>
      </c>
      <c r="C7" s="4" t="inlineStr">
        <is>
          <t>per 1,000 sq ft (example)</t>
        </is>
      </c>
      <c r="D7" s="12">
        <f>D2/1000*B7</f>
        <v/>
      </c>
      <c r="E7" s="13" t="n">
        <v>0</v>
      </c>
      <c r="F7" s="14">
        <f>D7*E7</f>
        <v/>
      </c>
    </row>
    <row r="8">
      <c r="A8" s="4" t="inlineStr">
        <is>
          <t>Screws (lb)</t>
        </is>
      </c>
      <c r="B8" s="11" t="n">
        <v>5</v>
      </c>
      <c r="C8" s="4" t="inlineStr">
        <is>
          <t>per 1,000 sq ft (example)</t>
        </is>
      </c>
      <c r="D8" s="12">
        <f>D2/1000*B8</f>
        <v/>
      </c>
      <c r="E8" s="13" t="n">
        <v>0</v>
      </c>
      <c r="F8" s="14">
        <f>D8*E8</f>
        <v/>
      </c>
    </row>
    <row r="9">
      <c r="A9" s="4" t="inlineStr">
        <is>
          <t>Corner bead (LF)</t>
        </is>
      </c>
      <c r="B9" s="11" t="n">
        <v>0</v>
      </c>
      <c r="C9" s="4" t="inlineStr">
        <is>
          <t>Count from plans</t>
        </is>
      </c>
      <c r="D9" s="12">
        <f>B9</f>
        <v/>
      </c>
      <c r="E9" s="13" t="n">
        <v>0</v>
      </c>
      <c r="F9" s="14">
        <f>D9*E9</f>
        <v/>
      </c>
    </row>
    <row r="10">
      <c r="A10" s="4" t="inlineStr">
        <is>
          <t>Hang + finish labor ($/sq ft)</t>
        </is>
      </c>
      <c r="B10" s="11" t="inlineStr"/>
      <c r="C10" s="4" t="inlineStr">
        <is>
          <t>Finish level dependent</t>
        </is>
      </c>
      <c r="D10" s="12">
        <f>D2</f>
        <v/>
      </c>
      <c r="E10" s="13" t="n">
        <v>0</v>
      </c>
      <c r="F10" s="14">
        <f>D10*E10</f>
        <v/>
      </c>
    </row>
    <row r="11">
      <c r="A11" s="8" t="inlineStr">
        <is>
          <t>SUBTOTAL</t>
        </is>
      </c>
      <c r="B11" s="15" t="inlineStr"/>
      <c r="C11" s="8" t="inlineStr"/>
      <c r="D11" s="9" t="inlineStr"/>
      <c r="E11" s="16" t="inlineStr"/>
      <c r="F11" s="16">
        <f>SUM(F5:F10)</f>
        <v/>
      </c>
    </row>
    <row r="12">
      <c r="A12" s="4" t="inlineStr">
        <is>
          <t>Overhead %</t>
        </is>
      </c>
      <c r="B12" s="11" t="n">
        <v>0.1</v>
      </c>
      <c r="C12" s="4" t="inlineStr"/>
      <c r="D12" s="12" t="inlineStr"/>
      <c r="E12" s="13" t="inlineStr"/>
      <c r="F12" s="14">
        <f>F11*B12</f>
        <v/>
      </c>
    </row>
    <row r="13">
      <c r="A13" s="4" t="inlineStr">
        <is>
          <t>Profit %</t>
        </is>
      </c>
      <c r="B13" s="11" t="n">
        <v>0.1</v>
      </c>
      <c r="C13" s="4" t="inlineStr"/>
      <c r="D13" s="12" t="inlineStr"/>
      <c r="E13" s="13" t="inlineStr"/>
      <c r="F13" s="14">
        <f>(F11+F12)*B13</f>
        <v/>
      </c>
    </row>
    <row r="14">
      <c r="A14" s="8" t="inlineStr">
        <is>
          <t>GRAND TOTAL</t>
        </is>
      </c>
      <c r="B14" s="15" t="inlineStr"/>
      <c r="C14" s="8" t="inlineStr"/>
      <c r="D14" s="9" t="inlineStr"/>
      <c r="E14" s="16" t="inlineStr"/>
      <c r="F14" s="16">
        <f>F11+F12+F13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