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lls" sheetId="1" state="visible" r:id="rId1"/>
    <sheet xmlns:r="http://schemas.openxmlformats.org/officeDocument/2006/relationships" name="Openings" sheetId="2" state="visible" r:id="rId2"/>
    <sheet xmlns:r="http://schemas.openxmlformats.org/officeDocument/2006/relationships" name="Wall type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3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3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  <col width="11" customWidth="1" min="5" max="5"/>
    <col width="9" customWidth="1" min="6" max="6"/>
    <col width="12" customWidth="1" min="7" max="7"/>
    <col width="9" customWidth="1" min="8" max="8"/>
    <col width="11" customWidth="1" min="9" max="9"/>
    <col width="12" customWidth="1" min="10" max="10"/>
    <col width="12" customWidth="1" min="11" max="11"/>
    <col width="22" customWidth="1" min="12" max="12"/>
  </cols>
  <sheetData>
    <row r="1" ht="30" customHeight="1">
      <c r="A1" s="1" t="inlineStr">
        <is>
          <t>Sheet</t>
        </is>
      </c>
      <c r="B1" s="1" t="inlineStr">
        <is>
          <t>Wall type</t>
        </is>
      </c>
      <c r="C1" s="1" t="inlineStr">
        <is>
          <t>Length (LF)</t>
        </is>
      </c>
      <c r="D1" s="1" t="inlineStr">
        <is>
          <t>Height (ft)</t>
        </is>
      </c>
      <c r="E1" s="1" t="inlineStr">
        <is>
          <t>Stud spacing (in)</t>
        </is>
      </c>
      <c r="F1" s="1" t="inlineStr">
        <is>
          <t>Studs</t>
        </is>
      </c>
      <c r="G1" s="1" t="inlineStr">
        <is>
          <t>Track / plate LF</t>
        </is>
      </c>
      <c r="H1" s="1" t="inlineStr">
        <is>
          <t>Board faces</t>
        </is>
      </c>
      <c r="I1" s="1" t="inlineStr">
        <is>
          <t>Board SF</t>
        </is>
      </c>
      <c r="J1" s="1" t="inlineStr">
        <is>
          <t>Openings deduct SF</t>
        </is>
      </c>
      <c r="K1" s="1" t="inlineStr">
        <is>
          <t>Net board SF</t>
        </is>
      </c>
      <c r="L1" s="1" t="inlineStr">
        <is>
          <t>Notes</t>
        </is>
      </c>
    </row>
    <row r="2">
      <c r="A2" s="2" t="inlineStr">
        <is>
          <t>A-101</t>
        </is>
      </c>
      <c r="B2" s="2" t="inlineStr">
        <is>
          <t>W1</t>
        </is>
      </c>
      <c r="C2" s="3" t="n">
        <v>240</v>
      </c>
      <c r="D2" s="3" t="n">
        <v>10</v>
      </c>
      <c r="E2" s="4" t="n">
        <v>16</v>
      </c>
      <c r="F2" s="4">
        <f>IFERROR(ROUNDUP(C2*12/E2,0)+1,0)</f>
        <v/>
      </c>
      <c r="G2" s="3">
        <f>C2*2</f>
        <v/>
      </c>
      <c r="H2" s="4" t="n">
        <v>2</v>
      </c>
      <c r="I2" s="3">
        <f>C2*D2*H2</f>
        <v/>
      </c>
      <c r="J2" s="3" t="n">
        <v>84</v>
      </c>
      <c r="K2" s="3">
        <f>I2-J2</f>
        <v/>
      </c>
      <c r="L2" s="5" t="inlineStr">
        <is>
          <t>Example: 3-5/8" 20ga, 5/8" Type X both sides</t>
        </is>
      </c>
    </row>
    <row r="3">
      <c r="A3" s="2" t="inlineStr">
        <is>
          <t>A-101</t>
        </is>
      </c>
      <c r="B3" s="2" t="inlineStr">
        <is>
          <t>W3</t>
        </is>
      </c>
      <c r="C3" s="3" t="n">
        <v>96</v>
      </c>
      <c r="D3" s="3" t="n">
        <v>14</v>
      </c>
      <c r="E3" s="4" t="n">
        <v>16</v>
      </c>
      <c r="F3" s="4">
        <f>IFERROR(ROUNDUP(C3*12/E3,0)+1,0)</f>
        <v/>
      </c>
      <c r="G3" s="3">
        <f>C3*2</f>
        <v/>
      </c>
      <c r="H3" s="4" t="n">
        <v>1</v>
      </c>
      <c r="I3" s="3">
        <f>C3*D3*H3</f>
        <v/>
      </c>
      <c r="J3" s="3" t="n">
        <v>0</v>
      </c>
      <c r="K3" s="3">
        <f>I3-J3</f>
        <v/>
      </c>
      <c r="L3" s="5" t="inlineStr">
        <is>
          <t>Example: shaft wall</t>
        </is>
      </c>
    </row>
    <row r="4">
      <c r="A4" s="2" t="inlineStr">
        <is>
          <t>A-102</t>
        </is>
      </c>
      <c r="B4" s="2" t="inlineStr">
        <is>
          <t>W2</t>
        </is>
      </c>
      <c r="C4" s="3" t="n">
        <v>180</v>
      </c>
      <c r="D4" s="3" t="n">
        <v>9</v>
      </c>
      <c r="E4" s="4" t="n">
        <v>24</v>
      </c>
      <c r="F4" s="4">
        <f>IFERROR(ROUNDUP(C4*12/E4,0)+1,0)</f>
        <v/>
      </c>
      <c r="G4" s="3">
        <f>C4*2</f>
        <v/>
      </c>
      <c r="H4" s="4" t="n">
        <v>2</v>
      </c>
      <c r="I4" s="3">
        <f>C4*D4*H4</f>
        <v/>
      </c>
      <c r="J4" s="3" t="n">
        <v>42</v>
      </c>
      <c r="K4" s="3">
        <f>I4-J4</f>
        <v/>
      </c>
      <c r="L4" s="5" t="inlineStr">
        <is>
          <t>Example</t>
        </is>
      </c>
    </row>
    <row r="5">
      <c r="F5" s="6">
        <f>IFERROR(ROUNDUP(C5*12/E5,0)+1,0)</f>
        <v/>
      </c>
      <c r="G5" s="7">
        <f>C5*2</f>
        <v/>
      </c>
      <c r="I5" s="7">
        <f>C5*D5*H5</f>
        <v/>
      </c>
      <c r="K5" s="7">
        <f>I5-J5</f>
        <v/>
      </c>
    </row>
    <row r="6">
      <c r="F6" s="6">
        <f>IFERROR(ROUNDUP(C6*12/E6,0)+1,0)</f>
        <v/>
      </c>
      <c r="G6" s="7">
        <f>C6*2</f>
        <v/>
      </c>
      <c r="I6" s="7">
        <f>C6*D6*H6</f>
        <v/>
      </c>
      <c r="K6" s="7">
        <f>I6-J6</f>
        <v/>
      </c>
    </row>
    <row r="7">
      <c r="F7" s="6">
        <f>IFERROR(ROUNDUP(C7*12/E7,0)+1,0)</f>
        <v/>
      </c>
      <c r="G7" s="7">
        <f>C7*2</f>
        <v/>
      </c>
      <c r="I7" s="7">
        <f>C7*D7*H7</f>
        <v/>
      </c>
      <c r="K7" s="7">
        <f>I7-J7</f>
        <v/>
      </c>
    </row>
    <row r="8">
      <c r="F8" s="6">
        <f>IFERROR(ROUNDUP(C8*12/E8,0)+1,0)</f>
        <v/>
      </c>
      <c r="G8" s="7">
        <f>C8*2</f>
        <v/>
      </c>
      <c r="I8" s="7">
        <f>C8*D8*H8</f>
        <v/>
      </c>
      <c r="K8" s="7">
        <f>I8-J8</f>
        <v/>
      </c>
    </row>
    <row r="9">
      <c r="F9" s="6">
        <f>IFERROR(ROUNDUP(C9*12/E9,0)+1,0)</f>
        <v/>
      </c>
      <c r="G9" s="7">
        <f>C9*2</f>
        <v/>
      </c>
      <c r="I9" s="7">
        <f>C9*D9*H9</f>
        <v/>
      </c>
      <c r="K9" s="7">
        <f>I9-J9</f>
        <v/>
      </c>
    </row>
    <row r="10">
      <c r="F10" s="6">
        <f>IFERROR(ROUNDUP(C10*12/E10,0)+1,0)</f>
        <v/>
      </c>
      <c r="G10" s="7">
        <f>C10*2</f>
        <v/>
      </c>
      <c r="I10" s="7">
        <f>C10*D10*H10</f>
        <v/>
      </c>
      <c r="K10" s="7">
        <f>I10-J10</f>
        <v/>
      </c>
    </row>
    <row r="11">
      <c r="F11" s="6">
        <f>IFERROR(ROUNDUP(C11*12/E11,0)+1,0)</f>
        <v/>
      </c>
      <c r="G11" s="7">
        <f>C11*2</f>
        <v/>
      </c>
      <c r="I11" s="7">
        <f>C11*D11*H11</f>
        <v/>
      </c>
      <c r="K11" s="7">
        <f>I11-J11</f>
        <v/>
      </c>
    </row>
    <row r="12">
      <c r="F12" s="6">
        <f>IFERROR(ROUNDUP(C12*12/E12,0)+1,0)</f>
        <v/>
      </c>
      <c r="G12" s="7">
        <f>C12*2</f>
        <v/>
      </c>
      <c r="I12" s="7">
        <f>C12*D12*H12</f>
        <v/>
      </c>
      <c r="K12" s="7">
        <f>I12-J12</f>
        <v/>
      </c>
    </row>
    <row r="13">
      <c r="F13" s="6">
        <f>IFERROR(ROUNDUP(C13*12/E13,0)+1,0)</f>
        <v/>
      </c>
      <c r="G13" s="7">
        <f>C13*2</f>
        <v/>
      </c>
      <c r="I13" s="7">
        <f>C13*D13*H13</f>
        <v/>
      </c>
      <c r="K13" s="7">
        <f>I13-J13</f>
        <v/>
      </c>
    </row>
    <row r="14">
      <c r="F14" s="6">
        <f>IFERROR(ROUNDUP(C14*12/E14,0)+1,0)</f>
        <v/>
      </c>
      <c r="G14" s="7">
        <f>C14*2</f>
        <v/>
      </c>
      <c r="I14" s="7">
        <f>C14*D14*H14</f>
        <v/>
      </c>
      <c r="K14" s="7">
        <f>I14-J14</f>
        <v/>
      </c>
    </row>
    <row r="15">
      <c r="F15" s="6">
        <f>IFERROR(ROUNDUP(C15*12/E15,0)+1,0)</f>
        <v/>
      </c>
      <c r="G15" s="7">
        <f>C15*2</f>
        <v/>
      </c>
      <c r="I15" s="7">
        <f>C15*D15*H15</f>
        <v/>
      </c>
      <c r="K15" s="7">
        <f>I15-J15</f>
        <v/>
      </c>
    </row>
    <row r="16">
      <c r="F16" s="6">
        <f>IFERROR(ROUNDUP(C16*12/E16,0)+1,0)</f>
        <v/>
      </c>
      <c r="G16" s="7">
        <f>C16*2</f>
        <v/>
      </c>
      <c r="I16" s="7">
        <f>C16*D16*H16</f>
        <v/>
      </c>
      <c r="K16" s="7">
        <f>I16-J16</f>
        <v/>
      </c>
    </row>
    <row r="17">
      <c r="F17" s="6">
        <f>IFERROR(ROUNDUP(C17*12/E17,0)+1,0)</f>
        <v/>
      </c>
      <c r="G17" s="7">
        <f>C17*2</f>
        <v/>
      </c>
      <c r="I17" s="7">
        <f>C17*D17*H17</f>
        <v/>
      </c>
      <c r="K17" s="7">
        <f>I17-J17</f>
        <v/>
      </c>
    </row>
    <row r="18">
      <c r="F18" s="6">
        <f>IFERROR(ROUNDUP(C18*12/E18,0)+1,0)</f>
        <v/>
      </c>
      <c r="G18" s="7">
        <f>C18*2</f>
        <v/>
      </c>
      <c r="I18" s="7">
        <f>C18*D18*H18</f>
        <v/>
      </c>
      <c r="K18" s="7">
        <f>I18-J18</f>
        <v/>
      </c>
    </row>
    <row r="19">
      <c r="F19" s="6">
        <f>IFERROR(ROUNDUP(C19*12/E19,0)+1,0)</f>
        <v/>
      </c>
      <c r="G19" s="7">
        <f>C19*2</f>
        <v/>
      </c>
      <c r="I19" s="7">
        <f>C19*D19*H19</f>
        <v/>
      </c>
      <c r="K19" s="7">
        <f>I19-J19</f>
        <v/>
      </c>
    </row>
    <row r="20">
      <c r="F20" s="6">
        <f>IFERROR(ROUNDUP(C20*12/E20,0)+1,0)</f>
        <v/>
      </c>
      <c r="G20" s="7">
        <f>C20*2</f>
        <v/>
      </c>
      <c r="I20" s="7">
        <f>C20*D20*H20</f>
        <v/>
      </c>
      <c r="K20" s="7">
        <f>I20-J20</f>
        <v/>
      </c>
    </row>
    <row r="21">
      <c r="F21" s="6">
        <f>IFERROR(ROUNDUP(C21*12/E21,0)+1,0)</f>
        <v/>
      </c>
      <c r="G21" s="7">
        <f>C21*2</f>
        <v/>
      </c>
      <c r="I21" s="7">
        <f>C21*D21*H21</f>
        <v/>
      </c>
      <c r="K21" s="7">
        <f>I21-J21</f>
        <v/>
      </c>
    </row>
    <row r="22">
      <c r="F22" s="6">
        <f>IFERROR(ROUNDUP(C22*12/E22,0)+1,0)</f>
        <v/>
      </c>
      <c r="G22" s="7">
        <f>C22*2</f>
        <v/>
      </c>
      <c r="I22" s="7">
        <f>C22*D22*H22</f>
        <v/>
      </c>
      <c r="K22" s="7">
        <f>I22-J22</f>
        <v/>
      </c>
    </row>
    <row r="23">
      <c r="F23" s="6">
        <f>IFERROR(ROUNDUP(C23*12/E23,0)+1,0)</f>
        <v/>
      </c>
      <c r="G23" s="7">
        <f>C23*2</f>
        <v/>
      </c>
      <c r="I23" s="7">
        <f>C23*D23*H23</f>
        <v/>
      </c>
      <c r="K23" s="7">
        <f>I23-J23</f>
        <v/>
      </c>
    </row>
    <row r="24">
      <c r="F24" s="6">
        <f>IFERROR(ROUNDUP(C24*12/E24,0)+1,0)</f>
        <v/>
      </c>
      <c r="G24" s="7">
        <f>C24*2</f>
        <v/>
      </c>
      <c r="I24" s="7">
        <f>C24*D24*H24</f>
        <v/>
      </c>
      <c r="K24" s="7">
        <f>I24-J24</f>
        <v/>
      </c>
    </row>
    <row r="25">
      <c r="A25" s="8" t="inlineStr">
        <is>
          <t>TOTAL</t>
        </is>
      </c>
      <c r="C25" s="9">
        <f>SUM(C2:C24)</f>
        <v/>
      </c>
      <c r="F25" s="10">
        <f>SUM(F2:F24)</f>
        <v/>
      </c>
      <c r="G25" s="9">
        <f>SUM(G2:G24)</f>
        <v/>
      </c>
      <c r="I25" s="9">
        <f>SUM(I2:I24)</f>
        <v/>
      </c>
      <c r="K25" s="9">
        <f>SUM(K2:K24)</f>
        <v/>
      </c>
    </row>
    <row r="27">
      <c r="A27" s="11" t="inlineStr">
        <is>
          <t>Note: Add corner, intersection and opening studs per your detailing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0" customWidth="1" min="4" max="4"/>
    <col width="8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Sheet</t>
        </is>
      </c>
      <c r="B1" s="1" t="inlineStr">
        <is>
          <t>Opening type</t>
        </is>
      </c>
      <c r="C1" s="1" t="inlineStr">
        <is>
          <t>Width (ft)</t>
        </is>
      </c>
      <c r="D1" s="1" t="inlineStr">
        <is>
          <t>Height (ft)</t>
        </is>
      </c>
      <c r="E1" s="1" t="inlineStr">
        <is>
          <t>Count</t>
        </is>
      </c>
      <c r="F1" s="1" t="inlineStr">
        <is>
          <t>Area SF</t>
        </is>
      </c>
      <c r="G1" s="1" t="inlineStr">
        <is>
          <t>Header LF</t>
        </is>
      </c>
      <c r="H1" s="1" t="inlineStr">
        <is>
          <t>Jamb studs</t>
        </is>
      </c>
    </row>
    <row r="2">
      <c r="A2" s="2" t="inlineStr">
        <is>
          <t>A-101</t>
        </is>
      </c>
      <c r="B2" s="2" t="inlineStr">
        <is>
          <t>3-0 x 7-0 door</t>
        </is>
      </c>
      <c r="C2" s="3" t="n">
        <v>3</v>
      </c>
      <c r="D2" s="3" t="n">
        <v>7</v>
      </c>
      <c r="E2" s="4" t="n">
        <v>14</v>
      </c>
      <c r="F2" s="3">
        <f>C2*D2*E2</f>
        <v/>
      </c>
      <c r="G2" s="3">
        <f>(C2+1)*E2</f>
        <v/>
      </c>
      <c r="H2" s="4">
        <f>E2*2</f>
        <v/>
      </c>
    </row>
    <row r="3">
      <c r="A3" s="2" t="inlineStr">
        <is>
          <t>A-101</t>
        </is>
      </c>
      <c r="B3" s="2" t="inlineStr">
        <is>
          <t>4-0 x 4-0 window</t>
        </is>
      </c>
      <c r="C3" s="3" t="n">
        <v>4</v>
      </c>
      <c r="D3" s="3" t="n">
        <v>4</v>
      </c>
      <c r="E3" s="4" t="n">
        <v>4</v>
      </c>
      <c r="F3" s="3">
        <f>C3*D3*E3</f>
        <v/>
      </c>
      <c r="G3" s="3">
        <f>(C3+1)*E3</f>
        <v/>
      </c>
      <c r="H3" s="4">
        <f>E3*2</f>
        <v/>
      </c>
    </row>
    <row r="4">
      <c r="F4" s="7">
        <f>C4*D4*E4</f>
        <v/>
      </c>
      <c r="G4" s="7">
        <f>(C4+1)*E4</f>
        <v/>
      </c>
      <c r="H4" s="6">
        <f>E4*2</f>
        <v/>
      </c>
    </row>
    <row r="5">
      <c r="F5" s="7">
        <f>C5*D5*E5</f>
        <v/>
      </c>
      <c r="G5" s="7">
        <f>(C5+1)*E5</f>
        <v/>
      </c>
      <c r="H5" s="6">
        <f>E5*2</f>
        <v/>
      </c>
    </row>
    <row r="6">
      <c r="F6" s="7">
        <f>C6*D6*E6</f>
        <v/>
      </c>
      <c r="G6" s="7">
        <f>(C6+1)*E6</f>
        <v/>
      </c>
      <c r="H6" s="6">
        <f>E6*2</f>
        <v/>
      </c>
    </row>
    <row r="7">
      <c r="F7" s="7">
        <f>C7*D7*E7</f>
        <v/>
      </c>
      <c r="G7" s="7">
        <f>(C7+1)*E7</f>
        <v/>
      </c>
      <c r="H7" s="6">
        <f>E7*2</f>
        <v/>
      </c>
    </row>
    <row r="8">
      <c r="F8" s="7">
        <f>C8*D8*E8</f>
        <v/>
      </c>
      <c r="G8" s="7">
        <f>(C8+1)*E8</f>
        <v/>
      </c>
      <c r="H8" s="6">
        <f>E8*2</f>
        <v/>
      </c>
    </row>
    <row r="9">
      <c r="F9" s="7">
        <f>C9*D9*E9</f>
        <v/>
      </c>
      <c r="G9" s="7">
        <f>(C9+1)*E9</f>
        <v/>
      </c>
      <c r="H9" s="6">
        <f>E9*2</f>
        <v/>
      </c>
    </row>
    <row r="10">
      <c r="F10" s="7">
        <f>C10*D10*E10</f>
        <v/>
      </c>
      <c r="G10" s="7">
        <f>(C10+1)*E10</f>
        <v/>
      </c>
      <c r="H10" s="6">
        <f>E10*2</f>
        <v/>
      </c>
    </row>
    <row r="11">
      <c r="F11" s="7">
        <f>C11*D11*E11</f>
        <v/>
      </c>
      <c r="G11" s="7">
        <f>(C11+1)*E11</f>
        <v/>
      </c>
      <c r="H11" s="6">
        <f>E11*2</f>
        <v/>
      </c>
    </row>
    <row r="12">
      <c r="F12" s="7">
        <f>C12*D12*E12</f>
        <v/>
      </c>
      <c r="G12" s="7">
        <f>(C12+1)*E12</f>
        <v/>
      </c>
      <c r="H12" s="6">
        <f>E12*2</f>
        <v/>
      </c>
    </row>
    <row r="13">
      <c r="F13" s="7">
        <f>C13*D13*E13</f>
        <v/>
      </c>
      <c r="G13" s="7">
        <f>(C13+1)*E13</f>
        <v/>
      </c>
      <c r="H13" s="6">
        <f>E13*2</f>
        <v/>
      </c>
    </row>
    <row r="14">
      <c r="F14" s="7">
        <f>C14*D14*E14</f>
        <v/>
      </c>
      <c r="G14" s="7">
        <f>(C14+1)*E14</f>
        <v/>
      </c>
      <c r="H14" s="6">
        <f>E14*2</f>
        <v/>
      </c>
    </row>
    <row r="15">
      <c r="F15" s="7">
        <f>C15*D15*E15</f>
        <v/>
      </c>
      <c r="G15" s="7">
        <f>(C15+1)*E15</f>
        <v/>
      </c>
      <c r="H15" s="6">
        <f>E15*2</f>
        <v/>
      </c>
    </row>
    <row r="16">
      <c r="F16" s="7">
        <f>C16*D16*E16</f>
        <v/>
      </c>
      <c r="G16" s="7">
        <f>(C16+1)*E16</f>
        <v/>
      </c>
      <c r="H16" s="6">
        <f>E16*2</f>
        <v/>
      </c>
    </row>
    <row r="17">
      <c r="F17" s="7">
        <f>C17*D17*E17</f>
        <v/>
      </c>
      <c r="G17" s="7">
        <f>(C17+1)*E17</f>
        <v/>
      </c>
      <c r="H17" s="6">
        <f>E17*2</f>
        <v/>
      </c>
    </row>
    <row r="18">
      <c r="F18" s="7">
        <f>C18*D18*E18</f>
        <v/>
      </c>
      <c r="G18" s="7">
        <f>(C18+1)*E18</f>
        <v/>
      </c>
      <c r="H18" s="6">
        <f>E18*2</f>
        <v/>
      </c>
    </row>
    <row r="19">
      <c r="F19" s="7">
        <f>C19*D19*E19</f>
        <v/>
      </c>
      <c r="G19" s="7">
        <f>(C19+1)*E19</f>
        <v/>
      </c>
      <c r="H19" s="6">
        <f>E19*2</f>
        <v/>
      </c>
    </row>
    <row r="20">
      <c r="F20" s="7">
        <f>C20*D20*E20</f>
        <v/>
      </c>
      <c r="G20" s="7">
        <f>(C20+1)*E20</f>
        <v/>
      </c>
      <c r="H20" s="6">
        <f>E20*2</f>
        <v/>
      </c>
    </row>
    <row r="21">
      <c r="F21" s="7">
        <f>C21*D21*E21</f>
        <v/>
      </c>
      <c r="G21" s="7">
        <f>(C21+1)*E21</f>
        <v/>
      </c>
      <c r="H21" s="6">
        <f>E21*2</f>
        <v/>
      </c>
    </row>
    <row r="22">
      <c r="F22" s="7">
        <f>C22*D22*E22</f>
        <v/>
      </c>
      <c r="G22" s="7">
        <f>(C22+1)*E22</f>
        <v/>
      </c>
      <c r="H22" s="6">
        <f>E22*2</f>
        <v/>
      </c>
    </row>
    <row r="23">
      <c r="F23" s="7">
        <f>C23*D23*E23</f>
        <v/>
      </c>
      <c r="G23" s="7">
        <f>(C23+1)*E23</f>
        <v/>
      </c>
      <c r="H23" s="6">
        <f>E23*2</f>
        <v/>
      </c>
    </row>
    <row r="24">
      <c r="A24" s="8" t="inlineStr">
        <is>
          <t>TOTAL</t>
        </is>
      </c>
      <c r="F24" s="9">
        <f>SUM(F2:F23)</f>
        <v/>
      </c>
      <c r="G24" s="9">
        <f>SUM(G2:G23)</f>
        <v/>
      </c>
      <c r="H24" s="10">
        <f>SUM(H2:H23)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8" customWidth="1" min="3" max="3"/>
    <col width="18" customWidth="1" min="4" max="4"/>
    <col width="16" customWidth="1" min="5" max="5"/>
    <col width="10" customWidth="1" min="6" max="6"/>
  </cols>
  <sheetData>
    <row r="1" ht="30" customHeight="1">
      <c r="A1" s="1" t="inlineStr">
        <is>
          <t>Wall type</t>
        </is>
      </c>
      <c r="B1" s="1" t="inlineStr">
        <is>
          <t>Stud size / gauge</t>
        </is>
      </c>
      <c r="C1" s="1" t="inlineStr">
        <is>
          <t>Board layers each side</t>
        </is>
      </c>
      <c r="D1" s="1" t="inlineStr">
        <is>
          <t>Board type</t>
        </is>
      </c>
      <c r="E1" s="1" t="inlineStr">
        <is>
          <t>Insulation</t>
        </is>
      </c>
      <c r="F1" s="1" t="inlineStr">
        <is>
          <t>Rating</t>
        </is>
      </c>
    </row>
    <row r="2">
      <c r="A2" s="2" t="inlineStr">
        <is>
          <t>W1</t>
        </is>
      </c>
      <c r="B2" s="2" t="inlineStr">
        <is>
          <t>3-5/8" 20ga @ 16" o.c.</t>
        </is>
      </c>
      <c r="C2" s="2" t="inlineStr">
        <is>
          <t>1 / 1</t>
        </is>
      </c>
      <c r="D2" s="2" t="inlineStr">
        <is>
          <t>5/8" Type X</t>
        </is>
      </c>
      <c r="E2" s="2" t="inlineStr">
        <is>
          <t>Sound batt</t>
        </is>
      </c>
      <c r="F2" s="2" t="inlineStr">
        <is>
          <t>1-hr</t>
        </is>
      </c>
    </row>
    <row r="3">
      <c r="A3" s="2" t="inlineStr">
        <is>
          <t>W2</t>
        </is>
      </c>
      <c r="B3" s="2" t="inlineStr">
        <is>
          <t>3-5/8" 25ga @ 24" o.c.</t>
        </is>
      </c>
      <c r="C3" s="2" t="inlineStr">
        <is>
          <t>1 / 1</t>
        </is>
      </c>
      <c r="D3" s="2" t="inlineStr">
        <is>
          <t>5/8" regular</t>
        </is>
      </c>
      <c r="E3" s="2" t="inlineStr">
        <is>
          <t>None</t>
        </is>
      </c>
      <c r="F3" s="2" t="inlineStr">
        <is>
          <t>—</t>
        </is>
      </c>
    </row>
    <row r="4">
      <c r="A4" s="2" t="inlineStr">
        <is>
          <t>W3</t>
        </is>
      </c>
      <c r="B4" s="2" t="inlineStr">
        <is>
          <t>2-1/2" CH-stud shaft wall</t>
        </is>
      </c>
      <c r="C4" s="2" t="inlineStr">
        <is>
          <t>2 / 0</t>
        </is>
      </c>
      <c r="D4" s="2" t="inlineStr">
        <is>
          <t>1" liner + 5/8" Type X</t>
        </is>
      </c>
      <c r="E4" s="2" t="inlineStr">
        <is>
          <t>—</t>
        </is>
      </c>
      <c r="F4" s="2" t="inlineStr">
        <is>
          <t>2-hr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Framing &amp; drywall takeoff spreadsheet · RenderDraw</t>
        </is>
      </c>
    </row>
    <row r="3">
      <c r="A3" t="inlineStr">
        <is>
          <t>1. Take wall lengths by wall type from the plans; read heights from sections or the RCP.</t>
        </is>
      </c>
    </row>
    <row r="4">
      <c r="A4" t="inlineStr">
        <is>
          <t>2. Studs, track and board fill in from length, height and spacing; add your detailing allowances.</t>
        </is>
      </c>
    </row>
    <row r="5">
      <c r="A5" t="inlineStr">
        <is>
          <t>3. Deduct openings from board only when they exceed your threshold.</t>
        </is>
      </c>
    </row>
    <row r="7">
      <c r="A7" s="11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