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tes" sheetId="1" state="visible" r:id="rId1"/>
    <sheet xmlns:r="http://schemas.openxmlformats.org/officeDocument/2006/relationships" name="Takeoff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&quot;$&quot;#,##0.00"/>
    <numFmt numFmtId="166" formatCode="0.0%"/>
    <numFmt numFmtId="167" formatCode="&quot;$&quot;#,##0"/>
  </numFmts>
  <fonts count="6">
    <font>
      <name val="Calibri"/>
      <family val="2"/>
      <color theme="1"/>
      <sz val="11"/>
      <scheme val="minor"/>
    </font>
    <font>
      <name val="Calibri"/>
      <b val="1"/>
      <color rgb="000B1115"/>
      <sz val="16"/>
    </font>
    <font>
      <i val="1"/>
      <color rgb="005B6B73"/>
      <sz val="10"/>
    </font>
    <font>
      <color rgb="005B6B73"/>
      <sz val="10"/>
    </font>
    <font>
      <name val="Calibri"/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0B1115"/>
      </patternFill>
    </fill>
    <fill>
      <patternFill patternType="solid">
        <fgColor rgb="00EAF8FB"/>
      </patternFill>
    </fill>
  </fills>
  <borders count="2">
    <border>
      <left/>
      <right/>
      <top/>
      <bottom/>
      <diagonal/>
    </border>
    <border>
      <bottom style="thin">
        <color rgb="00C9D6D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3" fontId="0" fillId="2" borderId="1" pivotButton="0" quotePrefix="0" xfId="0"/>
    <xf numFmtId="0" fontId="3" fillId="0" borderId="0" pivotButton="0" quotePrefix="0" xfId="0"/>
    <xf numFmtId="164" fontId="0" fillId="2" borderId="1" pivotButton="0" quotePrefix="0" xfId="0"/>
    <xf numFmtId="4" fontId="0" fillId="2" borderId="1" pivotButton="0" quotePrefix="0" xfId="0"/>
    <xf numFmtId="165" fontId="0" fillId="2" borderId="1" pivotButton="0" quotePrefix="0" xfId="0"/>
    <xf numFmtId="166" fontId="0" fillId="2" borderId="1" pivotButton="0" quotePrefix="0" xfId="0"/>
    <xf numFmtId="0" fontId="4" fillId="3" borderId="0" applyAlignment="1" pivotButton="0" quotePrefix="0" xfId="0">
      <alignment vertical="center" wrapText="1"/>
    </xf>
    <xf numFmtId="0" fontId="0" fillId="2" borderId="1" pivotButton="0" quotePrefix="0" xfId="0"/>
    <xf numFmtId="164" fontId="0" fillId="0" borderId="1" pivotButton="0" quotePrefix="0" xfId="0"/>
    <xf numFmtId="167" fontId="0" fillId="0" borderId="1" pivotButton="0" quotePrefix="0" xfId="0"/>
    <xf numFmtId="0" fontId="5" fillId="4" borderId="0" pivotButton="0" quotePrefix="0" xfId="0"/>
    <xf numFmtId="164" fontId="5" fillId="4" borderId="0" pivotButton="0" quotePrefix="0" xfId="0"/>
    <xf numFmtId="167" fontId="5" fillId="4" borderId="0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60" customWidth="1" min="3" max="3"/>
  </cols>
  <sheetData>
    <row r="1">
      <c r="A1" s="1" t="inlineStr">
        <is>
          <t>Rates and assumptions</t>
        </is>
      </c>
    </row>
    <row r="2">
      <c r="A2" s="2" t="inlineStr">
        <is>
          <t>Yellow cells are inputs. All rates are placeholders until you replace them with your own.</t>
        </is>
      </c>
    </row>
    <row r="4">
      <c r="A4" s="3" t="inlineStr">
        <is>
          <t>Spread rate, walls (sq ft/gal per coat)</t>
        </is>
      </c>
      <c r="B4" s="4" t="n">
        <v>350</v>
      </c>
      <c r="C4" s="5" t="inlineStr">
        <is>
          <t>From the product data sheet. Sherwin-Williams lists 350-400 for many interior latex products.</t>
        </is>
      </c>
    </row>
    <row r="5">
      <c r="A5" s="3" t="inlineStr">
        <is>
          <t>Spread rate, ceilings (sq ft/gal)</t>
        </is>
      </c>
      <c r="B5" s="4" t="n">
        <v>350</v>
      </c>
    </row>
    <row r="6">
      <c r="A6" s="3" t="inlineStr">
        <is>
          <t>Spread rate, trim (LF/gal)</t>
        </is>
      </c>
      <c r="B6" s="4" t="n">
        <v>400</v>
      </c>
    </row>
    <row r="7">
      <c r="A7" s="3" t="inlineStr">
        <is>
          <t>Production, walls (sq ft/hr)</t>
        </is>
      </c>
      <c r="B7" s="4" t="n">
        <v>180</v>
      </c>
      <c r="C7" s="5" t="inlineStr">
        <is>
          <t>Your crew history. Placeholder.</t>
        </is>
      </c>
    </row>
    <row r="8">
      <c r="A8" s="3" t="inlineStr">
        <is>
          <t>Production, ceilings (sq ft/hr)</t>
        </is>
      </c>
      <c r="B8" s="4" t="n">
        <v>150</v>
      </c>
    </row>
    <row r="9">
      <c r="A9" s="3" t="inlineStr">
        <is>
          <t>Production, trim (LF/hr)</t>
        </is>
      </c>
      <c r="B9" s="4" t="n">
        <v>60</v>
      </c>
    </row>
    <row r="10">
      <c r="A10" s="3" t="inlineStr">
        <is>
          <t>Production, doors (door faces per coat/hr)</t>
        </is>
      </c>
      <c r="B10" s="6" t="n">
        <v>1.5</v>
      </c>
    </row>
    <row r="11">
      <c r="A11" s="3" t="inlineStr">
        <is>
          <t>Gallons per door per coat (both faces)</t>
        </is>
      </c>
      <c r="B11" s="7" t="n">
        <v>0.2</v>
      </c>
    </row>
    <row r="12">
      <c r="A12" s="3" t="inlineStr">
        <is>
          <t>Paint cost ($/gal)</t>
        </is>
      </c>
      <c r="B12" s="8" t="n">
        <v>38</v>
      </c>
    </row>
    <row r="13">
      <c r="A13" s="3" t="inlineStr">
        <is>
          <t>Labor rate ($/hr, burdened)</t>
        </is>
      </c>
      <c r="B13" s="8" t="n">
        <v>55</v>
      </c>
    </row>
    <row r="14">
      <c r="A14" s="3" t="inlineStr">
        <is>
          <t>Material loss %</t>
        </is>
      </c>
      <c r="B14" s="9" t="n">
        <v>0.05</v>
      </c>
    </row>
    <row r="15">
      <c r="A15" s="3" t="inlineStr">
        <is>
          <t>Sundries % of material</t>
        </is>
      </c>
      <c r="B15" s="9" t="n">
        <v>0.1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1" customWidth="1" min="2" max="2"/>
    <col width="10" customWidth="1" min="3" max="3"/>
    <col width="6" customWidth="1" min="4" max="4"/>
    <col width="7" customWidth="1" min="5" max="5"/>
    <col width="10" customWidth="1" min="6" max="6"/>
    <col width="10" customWidth="1" min="7" max="7"/>
    <col width="12" customWidth="1" min="8" max="8"/>
    <col width="12" customWidth="1" min="9" max="9"/>
    <col width="12" customWidth="1" min="10" max="10"/>
  </cols>
  <sheetData>
    <row r="1">
      <c r="A1" s="1" t="inlineStr">
        <is>
          <t>Painting takeoff and pricing</t>
        </is>
      </c>
    </row>
    <row r="2">
      <c r="A2" s="2" t="inlineStr">
        <is>
          <t>Surface sets the unit: Walls and Ceilings in SF, Trim in LF, Doors in EA. Gallons include material loss.</t>
        </is>
      </c>
    </row>
    <row r="4" ht="30" customHeight="1">
      <c r="A4" s="10" t="inlineStr">
        <is>
          <t>Room / area</t>
        </is>
      </c>
      <c r="B4" s="10" t="inlineStr">
        <is>
          <t>Surface</t>
        </is>
      </c>
      <c r="C4" s="10" t="inlineStr">
        <is>
          <t>Qty</t>
        </is>
      </c>
      <c r="D4" s="10" t="inlineStr">
        <is>
          <t>Unit</t>
        </is>
      </c>
      <c r="E4" s="10" t="inlineStr">
        <is>
          <t>Coats</t>
        </is>
      </c>
      <c r="F4" s="10" t="inlineStr">
        <is>
          <t>Gallons</t>
        </is>
      </c>
      <c r="G4" s="10" t="inlineStr">
        <is>
          <t>Labor hrs</t>
        </is>
      </c>
      <c r="H4" s="10" t="inlineStr">
        <is>
          <t>Material $</t>
        </is>
      </c>
      <c r="I4" s="10" t="inlineStr">
        <is>
          <t>Labor $</t>
        </is>
      </c>
      <c r="J4" s="10" t="inlineStr">
        <is>
          <t>Total $</t>
        </is>
      </c>
    </row>
    <row r="5">
      <c r="A5" s="11" t="inlineStr">
        <is>
          <t>Office 101 (example)</t>
        </is>
      </c>
      <c r="B5" s="11" t="inlineStr">
        <is>
          <t>Walls</t>
        </is>
      </c>
      <c r="C5" s="4" t="n">
        <v>1240</v>
      </c>
      <c r="D5" s="3">
        <f>IF(B5="Trim","LF",IF(B5="Doors","EA","SF"))</f>
        <v/>
      </c>
      <c r="E5" s="4" t="n">
        <v>2</v>
      </c>
      <c r="F5" s="12">
        <f>IF(B5="Walls",C5*E5/Rates!$B$4,IF(B5="Ceilings",C5*E5/Rates!$B$5,IF(B5="Trim",C5*E5/Rates!$B$6,IF(B5="Doors",C5*Rates!$B$11*E5,0))))*(1+Rates!$B$14)</f>
        <v/>
      </c>
      <c r="G5" s="12">
        <f>IF(B5="Walls",C5*E5/Rates!$B$7,IF(B5="Ceilings",C5*E5/Rates!$B$8,IF(B5="Trim",C5*E5/Rates!$B$9,IF(B5="Doors",C5*E5/Rates!$B$10,0))))</f>
        <v/>
      </c>
      <c r="H5" s="13">
        <f>F5*Rates!$B$12*(1+Rates!$B$15)</f>
        <v/>
      </c>
      <c r="I5" s="13">
        <f>G5*Rates!$B$13</f>
        <v/>
      </c>
      <c r="J5" s="13">
        <f>H5+I5</f>
        <v/>
      </c>
    </row>
    <row r="6">
      <c r="A6" s="11" t="inlineStr">
        <is>
          <t>Office 101 (example)</t>
        </is>
      </c>
      <c r="B6" s="11" t="inlineStr">
        <is>
          <t>Ceilings</t>
        </is>
      </c>
      <c r="C6" s="4" t="n">
        <v>320</v>
      </c>
      <c r="D6" s="3">
        <f>IF(B6="Trim","LF",IF(B6="Doors","EA","SF"))</f>
        <v/>
      </c>
      <c r="E6" s="4" t="n">
        <v>1</v>
      </c>
      <c r="F6" s="12">
        <f>IF(B6="Walls",C6*E6/Rates!$B$4,IF(B6="Ceilings",C6*E6/Rates!$B$5,IF(B6="Trim",C6*E6/Rates!$B$6,IF(B6="Doors",C6*Rates!$B$11*E6,0))))*(1+Rates!$B$14)</f>
        <v/>
      </c>
      <c r="G6" s="12">
        <f>IF(B6="Walls",C6*E6/Rates!$B$7,IF(B6="Ceilings",C6*E6/Rates!$B$8,IF(B6="Trim",C6*E6/Rates!$B$9,IF(B6="Doors",C6*E6/Rates!$B$10,0))))</f>
        <v/>
      </c>
      <c r="H6" s="13">
        <f>F6*Rates!$B$12*(1+Rates!$B$15)</f>
        <v/>
      </c>
      <c r="I6" s="13">
        <f>G6*Rates!$B$13</f>
        <v/>
      </c>
      <c r="J6" s="13">
        <f>H6+I6</f>
        <v/>
      </c>
    </row>
    <row r="7">
      <c r="A7" s="11" t="inlineStr">
        <is>
          <t>Corridor (example)</t>
        </is>
      </c>
      <c r="B7" s="11" t="inlineStr">
        <is>
          <t>Walls</t>
        </is>
      </c>
      <c r="C7" s="4" t="n">
        <v>2600</v>
      </c>
      <c r="D7" s="3">
        <f>IF(B7="Trim","LF",IF(B7="Doors","EA","SF"))</f>
        <v/>
      </c>
      <c r="E7" s="4" t="n">
        <v>2</v>
      </c>
      <c r="F7" s="12">
        <f>IF(B7="Walls",C7*E7/Rates!$B$4,IF(B7="Ceilings",C7*E7/Rates!$B$5,IF(B7="Trim",C7*E7/Rates!$B$6,IF(B7="Doors",C7*Rates!$B$11*E7,0))))*(1+Rates!$B$14)</f>
        <v/>
      </c>
      <c r="G7" s="12">
        <f>IF(B7="Walls",C7*E7/Rates!$B$7,IF(B7="Ceilings",C7*E7/Rates!$B$8,IF(B7="Trim",C7*E7/Rates!$B$9,IF(B7="Doors",C7*E7/Rates!$B$10,0))))</f>
        <v/>
      </c>
      <c r="H7" s="13">
        <f>F7*Rates!$B$12*(1+Rates!$B$15)</f>
        <v/>
      </c>
      <c r="I7" s="13">
        <f>G7*Rates!$B$13</f>
        <v/>
      </c>
      <c r="J7" s="13">
        <f>H7+I7</f>
        <v/>
      </c>
    </row>
    <row r="8">
      <c r="A8" s="11" t="inlineStr">
        <is>
          <t>Corridor (example)</t>
        </is>
      </c>
      <c r="B8" s="11" t="inlineStr">
        <is>
          <t>Trim</t>
        </is>
      </c>
      <c r="C8" s="4" t="n">
        <v>380</v>
      </c>
      <c r="D8" s="3">
        <f>IF(B8="Trim","LF",IF(B8="Doors","EA","SF"))</f>
        <v/>
      </c>
      <c r="E8" s="4" t="n">
        <v>2</v>
      </c>
      <c r="F8" s="12">
        <f>IF(B8="Walls",C8*E8/Rates!$B$4,IF(B8="Ceilings",C8*E8/Rates!$B$5,IF(B8="Trim",C8*E8/Rates!$B$6,IF(B8="Doors",C8*Rates!$B$11*E8,0))))*(1+Rates!$B$14)</f>
        <v/>
      </c>
      <c r="G8" s="12">
        <f>IF(B8="Walls",C8*E8/Rates!$B$7,IF(B8="Ceilings",C8*E8/Rates!$B$8,IF(B8="Trim",C8*E8/Rates!$B$9,IF(B8="Doors",C8*E8/Rates!$B$10,0))))</f>
        <v/>
      </c>
      <c r="H8" s="13">
        <f>F8*Rates!$B$12*(1+Rates!$B$15)</f>
        <v/>
      </c>
      <c r="I8" s="13">
        <f>G8*Rates!$B$13</f>
        <v/>
      </c>
      <c r="J8" s="13">
        <f>H8+I8</f>
        <v/>
      </c>
    </row>
    <row r="9">
      <c r="A9" s="11" t="inlineStr">
        <is>
          <t>All (example)</t>
        </is>
      </c>
      <c r="B9" s="11" t="inlineStr">
        <is>
          <t>Doors</t>
        </is>
      </c>
      <c r="C9" s="4" t="n">
        <v>14</v>
      </c>
      <c r="D9" s="3">
        <f>IF(B9="Trim","LF",IF(B9="Doors","EA","SF"))</f>
        <v/>
      </c>
      <c r="E9" s="4" t="n">
        <v>2</v>
      </c>
      <c r="F9" s="12">
        <f>IF(B9="Walls",C9*E9/Rates!$B$4,IF(B9="Ceilings",C9*E9/Rates!$B$5,IF(B9="Trim",C9*E9/Rates!$B$6,IF(B9="Doors",C9*Rates!$B$11*E9,0))))*(1+Rates!$B$14)</f>
        <v/>
      </c>
      <c r="G9" s="12">
        <f>IF(B9="Walls",C9*E9/Rates!$B$7,IF(B9="Ceilings",C9*E9/Rates!$B$8,IF(B9="Trim",C9*E9/Rates!$B$9,IF(B9="Doors",C9*E9/Rates!$B$10,0))))</f>
        <v/>
      </c>
      <c r="H9" s="13">
        <f>F9*Rates!$B$12*(1+Rates!$B$15)</f>
        <v/>
      </c>
      <c r="I9" s="13">
        <f>G9*Rates!$B$13</f>
        <v/>
      </c>
      <c r="J9" s="13">
        <f>H9+I9</f>
        <v/>
      </c>
    </row>
    <row r="10">
      <c r="A10" s="11" t="inlineStr"/>
      <c r="B10" s="11" t="inlineStr"/>
      <c r="C10" s="4" t="n"/>
      <c r="D10" s="3">
        <f>IF(B10="Trim","LF",IF(B10="Doors","EA","SF"))</f>
        <v/>
      </c>
      <c r="E10" s="4" t="n"/>
      <c r="F10" s="12">
        <f>IF(B10="Walls",C10*E10/Rates!$B$4,IF(B10="Ceilings",C10*E10/Rates!$B$5,IF(B10="Trim",C10*E10/Rates!$B$6,IF(B10="Doors",C10*Rates!$B$11*E10,0))))*(1+Rates!$B$14)</f>
        <v/>
      </c>
      <c r="G10" s="12">
        <f>IF(B10="Walls",C10*E10/Rates!$B$7,IF(B10="Ceilings",C10*E10/Rates!$B$8,IF(B10="Trim",C10*E10/Rates!$B$9,IF(B10="Doors",C10*E10/Rates!$B$10,0))))</f>
        <v/>
      </c>
      <c r="H10" s="13">
        <f>F10*Rates!$B$12*(1+Rates!$B$15)</f>
        <v/>
      </c>
      <c r="I10" s="13">
        <f>G10*Rates!$B$13</f>
        <v/>
      </c>
      <c r="J10" s="13">
        <f>H10+I10</f>
        <v/>
      </c>
    </row>
    <row r="11">
      <c r="A11" s="11" t="inlineStr"/>
      <c r="B11" s="11" t="inlineStr"/>
      <c r="C11" s="4" t="n"/>
      <c r="D11" s="3">
        <f>IF(B11="Trim","LF",IF(B11="Doors","EA","SF"))</f>
        <v/>
      </c>
      <c r="E11" s="4" t="n"/>
      <c r="F11" s="12">
        <f>IF(B11="Walls",C11*E11/Rates!$B$4,IF(B11="Ceilings",C11*E11/Rates!$B$5,IF(B11="Trim",C11*E11/Rates!$B$6,IF(B11="Doors",C11*Rates!$B$11*E11,0))))*(1+Rates!$B$14)</f>
        <v/>
      </c>
      <c r="G11" s="12">
        <f>IF(B11="Walls",C11*E11/Rates!$B$7,IF(B11="Ceilings",C11*E11/Rates!$B$8,IF(B11="Trim",C11*E11/Rates!$B$9,IF(B11="Doors",C11*E11/Rates!$B$10,0))))</f>
        <v/>
      </c>
      <c r="H11" s="13">
        <f>F11*Rates!$B$12*(1+Rates!$B$15)</f>
        <v/>
      </c>
      <c r="I11" s="13">
        <f>G11*Rates!$B$13</f>
        <v/>
      </c>
      <c r="J11" s="13">
        <f>H11+I11</f>
        <v/>
      </c>
    </row>
    <row r="12">
      <c r="A12" s="11" t="inlineStr"/>
      <c r="B12" s="11" t="inlineStr"/>
      <c r="C12" s="4" t="n"/>
      <c r="D12" s="3">
        <f>IF(B12="Trim","LF",IF(B12="Doors","EA","SF"))</f>
        <v/>
      </c>
      <c r="E12" s="4" t="n"/>
      <c r="F12" s="12">
        <f>IF(B12="Walls",C12*E12/Rates!$B$4,IF(B12="Ceilings",C12*E12/Rates!$B$5,IF(B12="Trim",C12*E12/Rates!$B$6,IF(B12="Doors",C12*Rates!$B$11*E12,0))))*(1+Rates!$B$14)</f>
        <v/>
      </c>
      <c r="G12" s="12">
        <f>IF(B12="Walls",C12*E12/Rates!$B$7,IF(B12="Ceilings",C12*E12/Rates!$B$8,IF(B12="Trim",C12*E12/Rates!$B$9,IF(B12="Doors",C12*E12/Rates!$B$10,0))))</f>
        <v/>
      </c>
      <c r="H12" s="13">
        <f>F12*Rates!$B$12*(1+Rates!$B$15)</f>
        <v/>
      </c>
      <c r="I12" s="13">
        <f>G12*Rates!$B$13</f>
        <v/>
      </c>
      <c r="J12" s="13">
        <f>H12+I12</f>
        <v/>
      </c>
    </row>
    <row r="13">
      <c r="A13" s="11" t="inlineStr"/>
      <c r="B13" s="11" t="inlineStr"/>
      <c r="C13" s="4" t="n"/>
      <c r="D13" s="3">
        <f>IF(B13="Trim","LF",IF(B13="Doors","EA","SF"))</f>
        <v/>
      </c>
      <c r="E13" s="4" t="n"/>
      <c r="F13" s="12">
        <f>IF(B13="Walls",C13*E13/Rates!$B$4,IF(B13="Ceilings",C13*E13/Rates!$B$5,IF(B13="Trim",C13*E13/Rates!$B$6,IF(B13="Doors",C13*Rates!$B$11*E13,0))))*(1+Rates!$B$14)</f>
        <v/>
      </c>
      <c r="G13" s="12">
        <f>IF(B13="Walls",C13*E13/Rates!$B$7,IF(B13="Ceilings",C13*E13/Rates!$B$8,IF(B13="Trim",C13*E13/Rates!$B$9,IF(B13="Doors",C13*E13/Rates!$B$10,0))))</f>
        <v/>
      </c>
      <c r="H13" s="13">
        <f>F13*Rates!$B$12*(1+Rates!$B$15)</f>
        <v/>
      </c>
      <c r="I13" s="13">
        <f>G13*Rates!$B$13</f>
        <v/>
      </c>
      <c r="J13" s="13">
        <f>H13+I13</f>
        <v/>
      </c>
    </row>
    <row r="14">
      <c r="A14" s="11" t="inlineStr"/>
      <c r="B14" s="11" t="inlineStr"/>
      <c r="C14" s="4" t="n"/>
      <c r="D14" s="3">
        <f>IF(B14="Trim","LF",IF(B14="Doors","EA","SF"))</f>
        <v/>
      </c>
      <c r="E14" s="4" t="n"/>
      <c r="F14" s="12">
        <f>IF(B14="Walls",C14*E14/Rates!$B$4,IF(B14="Ceilings",C14*E14/Rates!$B$5,IF(B14="Trim",C14*E14/Rates!$B$6,IF(B14="Doors",C14*Rates!$B$11*E14,0))))*(1+Rates!$B$14)</f>
        <v/>
      </c>
      <c r="G14" s="12">
        <f>IF(B14="Walls",C14*E14/Rates!$B$7,IF(B14="Ceilings",C14*E14/Rates!$B$8,IF(B14="Trim",C14*E14/Rates!$B$9,IF(B14="Doors",C14*E14/Rates!$B$10,0))))</f>
        <v/>
      </c>
      <c r="H14" s="13">
        <f>F14*Rates!$B$12*(1+Rates!$B$15)</f>
        <v/>
      </c>
      <c r="I14" s="13">
        <f>G14*Rates!$B$13</f>
        <v/>
      </c>
      <c r="J14" s="13">
        <f>H14+I14</f>
        <v/>
      </c>
    </row>
    <row r="15">
      <c r="A15" s="11" t="inlineStr"/>
      <c r="B15" s="11" t="inlineStr"/>
      <c r="C15" s="4" t="n"/>
      <c r="D15" s="3">
        <f>IF(B15="Trim","LF",IF(B15="Doors","EA","SF"))</f>
        <v/>
      </c>
      <c r="E15" s="4" t="n"/>
      <c r="F15" s="12">
        <f>IF(B15="Walls",C15*E15/Rates!$B$4,IF(B15="Ceilings",C15*E15/Rates!$B$5,IF(B15="Trim",C15*E15/Rates!$B$6,IF(B15="Doors",C15*Rates!$B$11*E15,0))))*(1+Rates!$B$14)</f>
        <v/>
      </c>
      <c r="G15" s="12">
        <f>IF(B15="Walls",C15*E15/Rates!$B$7,IF(B15="Ceilings",C15*E15/Rates!$B$8,IF(B15="Trim",C15*E15/Rates!$B$9,IF(B15="Doors",C15*E15/Rates!$B$10,0))))</f>
        <v/>
      </c>
      <c r="H15" s="13">
        <f>F15*Rates!$B$12*(1+Rates!$B$15)</f>
        <v/>
      </c>
      <c r="I15" s="13">
        <f>G15*Rates!$B$13</f>
        <v/>
      </c>
      <c r="J15" s="13">
        <f>H15+I15</f>
        <v/>
      </c>
    </row>
    <row r="16">
      <c r="A16" s="11" t="inlineStr"/>
      <c r="B16" s="11" t="inlineStr"/>
      <c r="C16" s="4" t="n"/>
      <c r="D16" s="3">
        <f>IF(B16="Trim","LF",IF(B16="Doors","EA","SF"))</f>
        <v/>
      </c>
      <c r="E16" s="4" t="n"/>
      <c r="F16" s="12">
        <f>IF(B16="Walls",C16*E16/Rates!$B$4,IF(B16="Ceilings",C16*E16/Rates!$B$5,IF(B16="Trim",C16*E16/Rates!$B$6,IF(B16="Doors",C16*Rates!$B$11*E16,0))))*(1+Rates!$B$14)</f>
        <v/>
      </c>
      <c r="G16" s="12">
        <f>IF(B16="Walls",C16*E16/Rates!$B$7,IF(B16="Ceilings",C16*E16/Rates!$B$8,IF(B16="Trim",C16*E16/Rates!$B$9,IF(B16="Doors",C16*E16/Rates!$B$10,0))))</f>
        <v/>
      </c>
      <c r="H16" s="13">
        <f>F16*Rates!$B$12*(1+Rates!$B$15)</f>
        <v/>
      </c>
      <c r="I16" s="13">
        <f>G16*Rates!$B$13</f>
        <v/>
      </c>
      <c r="J16" s="13">
        <f>H16+I16</f>
        <v/>
      </c>
    </row>
    <row r="17">
      <c r="A17" s="11" t="inlineStr"/>
      <c r="B17" s="11" t="inlineStr"/>
      <c r="C17" s="4" t="n"/>
      <c r="D17" s="3">
        <f>IF(B17="Trim","LF",IF(B17="Doors","EA","SF"))</f>
        <v/>
      </c>
      <c r="E17" s="4" t="n"/>
      <c r="F17" s="12">
        <f>IF(B17="Walls",C17*E17/Rates!$B$4,IF(B17="Ceilings",C17*E17/Rates!$B$5,IF(B17="Trim",C17*E17/Rates!$B$6,IF(B17="Doors",C17*Rates!$B$11*E17,0))))*(1+Rates!$B$14)</f>
        <v/>
      </c>
      <c r="G17" s="12">
        <f>IF(B17="Walls",C17*E17/Rates!$B$7,IF(B17="Ceilings",C17*E17/Rates!$B$8,IF(B17="Trim",C17*E17/Rates!$B$9,IF(B17="Doors",C17*E17/Rates!$B$10,0))))</f>
        <v/>
      </c>
      <c r="H17" s="13">
        <f>F17*Rates!$B$12*(1+Rates!$B$15)</f>
        <v/>
      </c>
      <c r="I17" s="13">
        <f>G17*Rates!$B$13</f>
        <v/>
      </c>
      <c r="J17" s="13">
        <f>H17+I17</f>
        <v/>
      </c>
    </row>
    <row r="18">
      <c r="A18" s="11" t="inlineStr"/>
      <c r="B18" s="11" t="inlineStr"/>
      <c r="C18" s="4" t="n"/>
      <c r="D18" s="3">
        <f>IF(B18="Trim","LF",IF(B18="Doors","EA","SF"))</f>
        <v/>
      </c>
      <c r="E18" s="4" t="n"/>
      <c r="F18" s="12">
        <f>IF(B18="Walls",C18*E18/Rates!$B$4,IF(B18="Ceilings",C18*E18/Rates!$B$5,IF(B18="Trim",C18*E18/Rates!$B$6,IF(B18="Doors",C18*Rates!$B$11*E18,0))))*(1+Rates!$B$14)</f>
        <v/>
      </c>
      <c r="G18" s="12">
        <f>IF(B18="Walls",C18*E18/Rates!$B$7,IF(B18="Ceilings",C18*E18/Rates!$B$8,IF(B18="Trim",C18*E18/Rates!$B$9,IF(B18="Doors",C18*E18/Rates!$B$10,0))))</f>
        <v/>
      </c>
      <c r="H18" s="13">
        <f>F18*Rates!$B$12*(1+Rates!$B$15)</f>
        <v/>
      </c>
      <c r="I18" s="13">
        <f>G18*Rates!$B$13</f>
        <v/>
      </c>
      <c r="J18" s="13">
        <f>H18+I18</f>
        <v/>
      </c>
    </row>
    <row r="19">
      <c r="A19" s="11" t="inlineStr"/>
      <c r="B19" s="11" t="inlineStr"/>
      <c r="C19" s="4" t="n"/>
      <c r="D19" s="3">
        <f>IF(B19="Trim","LF",IF(B19="Doors","EA","SF"))</f>
        <v/>
      </c>
      <c r="E19" s="4" t="n"/>
      <c r="F19" s="12">
        <f>IF(B19="Walls",C19*E19/Rates!$B$4,IF(B19="Ceilings",C19*E19/Rates!$B$5,IF(B19="Trim",C19*E19/Rates!$B$6,IF(B19="Doors",C19*Rates!$B$11*E19,0))))*(1+Rates!$B$14)</f>
        <v/>
      </c>
      <c r="G19" s="12">
        <f>IF(B19="Walls",C19*E19/Rates!$B$7,IF(B19="Ceilings",C19*E19/Rates!$B$8,IF(B19="Trim",C19*E19/Rates!$B$9,IF(B19="Doors",C19*E19/Rates!$B$10,0))))</f>
        <v/>
      </c>
      <c r="H19" s="13">
        <f>F19*Rates!$B$12*(1+Rates!$B$15)</f>
        <v/>
      </c>
      <c r="I19" s="13">
        <f>G19*Rates!$B$13</f>
        <v/>
      </c>
      <c r="J19" s="13">
        <f>H19+I19</f>
        <v/>
      </c>
    </row>
    <row r="20">
      <c r="A20" s="11" t="inlineStr"/>
      <c r="B20" s="11" t="inlineStr"/>
      <c r="C20" s="4" t="n"/>
      <c r="D20" s="3">
        <f>IF(B20="Trim","LF",IF(B20="Doors","EA","SF"))</f>
        <v/>
      </c>
      <c r="E20" s="4" t="n"/>
      <c r="F20" s="12">
        <f>IF(B20="Walls",C20*E20/Rates!$B$4,IF(B20="Ceilings",C20*E20/Rates!$B$5,IF(B20="Trim",C20*E20/Rates!$B$6,IF(B20="Doors",C20*Rates!$B$11*E20,0))))*(1+Rates!$B$14)</f>
        <v/>
      </c>
      <c r="G20" s="12">
        <f>IF(B20="Walls",C20*E20/Rates!$B$7,IF(B20="Ceilings",C20*E20/Rates!$B$8,IF(B20="Trim",C20*E20/Rates!$B$9,IF(B20="Doors",C20*E20/Rates!$B$10,0))))</f>
        <v/>
      </c>
      <c r="H20" s="13">
        <f>F20*Rates!$B$12*(1+Rates!$B$15)</f>
        <v/>
      </c>
      <c r="I20" s="13">
        <f>G20*Rates!$B$13</f>
        <v/>
      </c>
      <c r="J20" s="13">
        <f>H20+I20</f>
        <v/>
      </c>
    </row>
    <row r="21">
      <c r="A21" s="11" t="inlineStr"/>
      <c r="B21" s="11" t="inlineStr"/>
      <c r="C21" s="4" t="n"/>
      <c r="D21" s="3">
        <f>IF(B21="Trim","LF",IF(B21="Doors","EA","SF"))</f>
        <v/>
      </c>
      <c r="E21" s="4" t="n"/>
      <c r="F21" s="12">
        <f>IF(B21="Walls",C21*E21/Rates!$B$4,IF(B21="Ceilings",C21*E21/Rates!$B$5,IF(B21="Trim",C21*E21/Rates!$B$6,IF(B21="Doors",C21*Rates!$B$11*E21,0))))*(1+Rates!$B$14)</f>
        <v/>
      </c>
      <c r="G21" s="12">
        <f>IF(B21="Walls",C21*E21/Rates!$B$7,IF(B21="Ceilings",C21*E21/Rates!$B$8,IF(B21="Trim",C21*E21/Rates!$B$9,IF(B21="Doors",C21*E21/Rates!$B$10,0))))</f>
        <v/>
      </c>
      <c r="H21" s="13">
        <f>F21*Rates!$B$12*(1+Rates!$B$15)</f>
        <v/>
      </c>
      <c r="I21" s="13">
        <f>G21*Rates!$B$13</f>
        <v/>
      </c>
      <c r="J21" s="13">
        <f>H21+I21</f>
        <v/>
      </c>
    </row>
    <row r="22">
      <c r="A22" s="11" t="inlineStr"/>
      <c r="B22" s="11" t="inlineStr"/>
      <c r="C22" s="4" t="n"/>
      <c r="D22" s="3">
        <f>IF(B22="Trim","LF",IF(B22="Doors","EA","SF"))</f>
        <v/>
      </c>
      <c r="E22" s="4" t="n"/>
      <c r="F22" s="12">
        <f>IF(B22="Walls",C22*E22/Rates!$B$4,IF(B22="Ceilings",C22*E22/Rates!$B$5,IF(B22="Trim",C22*E22/Rates!$B$6,IF(B22="Doors",C22*Rates!$B$11*E22,0))))*(1+Rates!$B$14)</f>
        <v/>
      </c>
      <c r="G22" s="12">
        <f>IF(B22="Walls",C22*E22/Rates!$B$7,IF(B22="Ceilings",C22*E22/Rates!$B$8,IF(B22="Trim",C22*E22/Rates!$B$9,IF(B22="Doors",C22*E22/Rates!$B$10,0))))</f>
        <v/>
      </c>
      <c r="H22" s="13">
        <f>F22*Rates!$B$12*(1+Rates!$B$15)</f>
        <v/>
      </c>
      <c r="I22" s="13">
        <f>G22*Rates!$B$13</f>
        <v/>
      </c>
      <c r="J22" s="13">
        <f>H22+I22</f>
        <v/>
      </c>
    </row>
    <row r="23">
      <c r="A23" s="11" t="inlineStr"/>
      <c r="B23" s="11" t="inlineStr"/>
      <c r="C23" s="4" t="n"/>
      <c r="D23" s="3">
        <f>IF(B23="Trim","LF",IF(B23="Doors","EA","SF"))</f>
        <v/>
      </c>
      <c r="E23" s="4" t="n"/>
      <c r="F23" s="12">
        <f>IF(B23="Walls",C23*E23/Rates!$B$4,IF(B23="Ceilings",C23*E23/Rates!$B$5,IF(B23="Trim",C23*E23/Rates!$B$6,IF(B23="Doors",C23*Rates!$B$11*E23,0))))*(1+Rates!$B$14)</f>
        <v/>
      </c>
      <c r="G23" s="12">
        <f>IF(B23="Walls",C23*E23/Rates!$B$7,IF(B23="Ceilings",C23*E23/Rates!$B$8,IF(B23="Trim",C23*E23/Rates!$B$9,IF(B23="Doors",C23*E23/Rates!$B$10,0))))</f>
        <v/>
      </c>
      <c r="H23" s="13">
        <f>F23*Rates!$B$12*(1+Rates!$B$15)</f>
        <v/>
      </c>
      <c r="I23" s="13">
        <f>G23*Rates!$B$13</f>
        <v/>
      </c>
      <c r="J23" s="13">
        <f>H23+I23</f>
        <v/>
      </c>
    </row>
    <row r="24">
      <c r="A24" s="11" t="inlineStr"/>
      <c r="B24" s="11" t="inlineStr"/>
      <c r="C24" s="4" t="n"/>
      <c r="D24" s="3">
        <f>IF(B24="Trim","LF",IF(B24="Doors","EA","SF"))</f>
        <v/>
      </c>
      <c r="E24" s="4" t="n"/>
      <c r="F24" s="12">
        <f>IF(B24="Walls",C24*E24/Rates!$B$4,IF(B24="Ceilings",C24*E24/Rates!$B$5,IF(B24="Trim",C24*E24/Rates!$B$6,IF(B24="Doors",C24*Rates!$B$11*E24,0))))*(1+Rates!$B$14)</f>
        <v/>
      </c>
      <c r="G24" s="12">
        <f>IF(B24="Walls",C24*E24/Rates!$B$7,IF(B24="Ceilings",C24*E24/Rates!$B$8,IF(B24="Trim",C24*E24/Rates!$B$9,IF(B24="Doors",C24*E24/Rates!$B$10,0))))</f>
        <v/>
      </c>
      <c r="H24" s="13">
        <f>F24*Rates!$B$12*(1+Rates!$B$15)</f>
        <v/>
      </c>
      <c r="I24" s="13">
        <f>G24*Rates!$B$13</f>
        <v/>
      </c>
      <c r="J24" s="13">
        <f>H24+I24</f>
        <v/>
      </c>
    </row>
    <row r="25">
      <c r="A25" s="11" t="inlineStr"/>
      <c r="B25" s="11" t="inlineStr"/>
      <c r="C25" s="4" t="n"/>
      <c r="D25" s="3">
        <f>IF(B25="Trim","LF",IF(B25="Doors","EA","SF"))</f>
        <v/>
      </c>
      <c r="E25" s="4" t="n"/>
      <c r="F25" s="12">
        <f>IF(B25="Walls",C25*E25/Rates!$B$4,IF(B25="Ceilings",C25*E25/Rates!$B$5,IF(B25="Trim",C25*E25/Rates!$B$6,IF(B25="Doors",C25*Rates!$B$11*E25,0))))*(1+Rates!$B$14)</f>
        <v/>
      </c>
      <c r="G25" s="12">
        <f>IF(B25="Walls",C25*E25/Rates!$B$7,IF(B25="Ceilings",C25*E25/Rates!$B$8,IF(B25="Trim",C25*E25/Rates!$B$9,IF(B25="Doors",C25*E25/Rates!$B$10,0))))</f>
        <v/>
      </c>
      <c r="H25" s="13">
        <f>F25*Rates!$B$12*(1+Rates!$B$15)</f>
        <v/>
      </c>
      <c r="I25" s="13">
        <f>G25*Rates!$B$13</f>
        <v/>
      </c>
      <c r="J25" s="13">
        <f>H25+I25</f>
        <v/>
      </c>
    </row>
    <row r="26">
      <c r="A26" s="11" t="inlineStr"/>
      <c r="B26" s="11" t="inlineStr"/>
      <c r="C26" s="4" t="n"/>
      <c r="D26" s="3">
        <f>IF(B26="Trim","LF",IF(B26="Doors","EA","SF"))</f>
        <v/>
      </c>
      <c r="E26" s="4" t="n"/>
      <c r="F26" s="12">
        <f>IF(B26="Walls",C26*E26/Rates!$B$4,IF(B26="Ceilings",C26*E26/Rates!$B$5,IF(B26="Trim",C26*E26/Rates!$B$6,IF(B26="Doors",C26*Rates!$B$11*E26,0))))*(1+Rates!$B$14)</f>
        <v/>
      </c>
      <c r="G26" s="12">
        <f>IF(B26="Walls",C26*E26/Rates!$B$7,IF(B26="Ceilings",C26*E26/Rates!$B$8,IF(B26="Trim",C26*E26/Rates!$B$9,IF(B26="Doors",C26*E26/Rates!$B$10,0))))</f>
        <v/>
      </c>
      <c r="H26" s="13">
        <f>F26*Rates!$B$12*(1+Rates!$B$15)</f>
        <v/>
      </c>
      <c r="I26" s="13">
        <f>G26*Rates!$B$13</f>
        <v/>
      </c>
      <c r="J26" s="13">
        <f>H26+I26</f>
        <v/>
      </c>
    </row>
    <row r="27">
      <c r="A27" s="11" t="inlineStr"/>
      <c r="B27" s="11" t="inlineStr"/>
      <c r="C27" s="4" t="n"/>
      <c r="D27" s="3">
        <f>IF(B27="Trim","LF",IF(B27="Doors","EA","SF"))</f>
        <v/>
      </c>
      <c r="E27" s="4" t="n"/>
      <c r="F27" s="12">
        <f>IF(B27="Walls",C27*E27/Rates!$B$4,IF(B27="Ceilings",C27*E27/Rates!$B$5,IF(B27="Trim",C27*E27/Rates!$B$6,IF(B27="Doors",C27*Rates!$B$11*E27,0))))*(1+Rates!$B$14)</f>
        <v/>
      </c>
      <c r="G27" s="12">
        <f>IF(B27="Walls",C27*E27/Rates!$B$7,IF(B27="Ceilings",C27*E27/Rates!$B$8,IF(B27="Trim",C27*E27/Rates!$B$9,IF(B27="Doors",C27*E27/Rates!$B$10,0))))</f>
        <v/>
      </c>
      <c r="H27" s="13">
        <f>F27*Rates!$B$12*(1+Rates!$B$15)</f>
        <v/>
      </c>
      <c r="I27" s="13">
        <f>G27*Rates!$B$13</f>
        <v/>
      </c>
      <c r="J27" s="13">
        <f>H27+I27</f>
        <v/>
      </c>
    </row>
    <row r="28">
      <c r="A28" s="11" t="inlineStr"/>
      <c r="B28" s="11" t="inlineStr"/>
      <c r="C28" s="4" t="n"/>
      <c r="D28" s="3">
        <f>IF(B28="Trim","LF",IF(B28="Doors","EA","SF"))</f>
        <v/>
      </c>
      <c r="E28" s="4" t="n"/>
      <c r="F28" s="12">
        <f>IF(B28="Walls",C28*E28/Rates!$B$4,IF(B28="Ceilings",C28*E28/Rates!$B$5,IF(B28="Trim",C28*E28/Rates!$B$6,IF(B28="Doors",C28*Rates!$B$11*E28,0))))*(1+Rates!$B$14)</f>
        <v/>
      </c>
      <c r="G28" s="12">
        <f>IF(B28="Walls",C28*E28/Rates!$B$7,IF(B28="Ceilings",C28*E28/Rates!$B$8,IF(B28="Trim",C28*E28/Rates!$B$9,IF(B28="Doors",C28*E28/Rates!$B$10,0))))</f>
        <v/>
      </c>
      <c r="H28" s="13">
        <f>F28*Rates!$B$12*(1+Rates!$B$15)</f>
        <v/>
      </c>
      <c r="I28" s="13">
        <f>G28*Rates!$B$13</f>
        <v/>
      </c>
      <c r="J28" s="13">
        <f>H28+I28</f>
        <v/>
      </c>
    </row>
    <row r="29">
      <c r="A29" s="11" t="inlineStr"/>
      <c r="B29" s="11" t="inlineStr"/>
      <c r="C29" s="4" t="n"/>
      <c r="D29" s="3">
        <f>IF(B29="Trim","LF",IF(B29="Doors","EA","SF"))</f>
        <v/>
      </c>
      <c r="E29" s="4" t="n"/>
      <c r="F29" s="12">
        <f>IF(B29="Walls",C29*E29/Rates!$B$4,IF(B29="Ceilings",C29*E29/Rates!$B$5,IF(B29="Trim",C29*E29/Rates!$B$6,IF(B29="Doors",C29*Rates!$B$11*E29,0))))*(1+Rates!$B$14)</f>
        <v/>
      </c>
      <c r="G29" s="12">
        <f>IF(B29="Walls",C29*E29/Rates!$B$7,IF(B29="Ceilings",C29*E29/Rates!$B$8,IF(B29="Trim",C29*E29/Rates!$B$9,IF(B29="Doors",C29*E29/Rates!$B$10,0))))</f>
        <v/>
      </c>
      <c r="H29" s="13">
        <f>F29*Rates!$B$12*(1+Rates!$B$15)</f>
        <v/>
      </c>
      <c r="I29" s="13">
        <f>G29*Rates!$B$13</f>
        <v/>
      </c>
      <c r="J29" s="13">
        <f>H29+I29</f>
        <v/>
      </c>
    </row>
    <row r="30">
      <c r="A30" s="11" t="inlineStr"/>
      <c r="B30" s="11" t="inlineStr"/>
      <c r="C30" s="4" t="n"/>
      <c r="D30" s="3">
        <f>IF(B30="Trim","LF",IF(B30="Doors","EA","SF"))</f>
        <v/>
      </c>
      <c r="E30" s="4" t="n"/>
      <c r="F30" s="12">
        <f>IF(B30="Walls",C30*E30/Rates!$B$4,IF(B30="Ceilings",C30*E30/Rates!$B$5,IF(B30="Trim",C30*E30/Rates!$B$6,IF(B30="Doors",C30*Rates!$B$11*E30,0))))*(1+Rates!$B$14)</f>
        <v/>
      </c>
      <c r="G30" s="12">
        <f>IF(B30="Walls",C30*E30/Rates!$B$7,IF(B30="Ceilings",C30*E30/Rates!$B$8,IF(B30="Trim",C30*E30/Rates!$B$9,IF(B30="Doors",C30*E30/Rates!$B$10,0))))</f>
        <v/>
      </c>
      <c r="H30" s="13">
        <f>F30*Rates!$B$12*(1+Rates!$B$15)</f>
        <v/>
      </c>
      <c r="I30" s="13">
        <f>G30*Rates!$B$13</f>
        <v/>
      </c>
      <c r="J30" s="13">
        <f>H30+I30</f>
        <v/>
      </c>
    </row>
    <row r="31">
      <c r="A31" s="11" t="inlineStr"/>
      <c r="B31" s="11" t="inlineStr"/>
      <c r="C31" s="4" t="n"/>
      <c r="D31" s="3">
        <f>IF(B31="Trim","LF",IF(B31="Doors","EA","SF"))</f>
        <v/>
      </c>
      <c r="E31" s="4" t="n"/>
      <c r="F31" s="12">
        <f>IF(B31="Walls",C31*E31/Rates!$B$4,IF(B31="Ceilings",C31*E31/Rates!$B$5,IF(B31="Trim",C31*E31/Rates!$B$6,IF(B31="Doors",C31*Rates!$B$11*E31,0))))*(1+Rates!$B$14)</f>
        <v/>
      </c>
      <c r="G31" s="12">
        <f>IF(B31="Walls",C31*E31/Rates!$B$7,IF(B31="Ceilings",C31*E31/Rates!$B$8,IF(B31="Trim",C31*E31/Rates!$B$9,IF(B31="Doors",C31*E31/Rates!$B$10,0))))</f>
        <v/>
      </c>
      <c r="H31" s="13">
        <f>F31*Rates!$B$12*(1+Rates!$B$15)</f>
        <v/>
      </c>
      <c r="I31" s="13">
        <f>G31*Rates!$B$13</f>
        <v/>
      </c>
      <c r="J31" s="13">
        <f>H31+I31</f>
        <v/>
      </c>
    </row>
    <row r="32">
      <c r="A32" s="11" t="inlineStr"/>
      <c r="B32" s="11" t="inlineStr"/>
      <c r="C32" s="4" t="n"/>
      <c r="D32" s="3">
        <f>IF(B32="Trim","LF",IF(B32="Doors","EA","SF"))</f>
        <v/>
      </c>
      <c r="E32" s="4" t="n"/>
      <c r="F32" s="12">
        <f>IF(B32="Walls",C32*E32/Rates!$B$4,IF(B32="Ceilings",C32*E32/Rates!$B$5,IF(B32="Trim",C32*E32/Rates!$B$6,IF(B32="Doors",C32*Rates!$B$11*E32,0))))*(1+Rates!$B$14)</f>
        <v/>
      </c>
      <c r="G32" s="12">
        <f>IF(B32="Walls",C32*E32/Rates!$B$7,IF(B32="Ceilings",C32*E32/Rates!$B$8,IF(B32="Trim",C32*E32/Rates!$B$9,IF(B32="Doors",C32*E32/Rates!$B$10,0))))</f>
        <v/>
      </c>
      <c r="H32" s="13">
        <f>F32*Rates!$B$12*(1+Rates!$B$15)</f>
        <v/>
      </c>
      <c r="I32" s="13">
        <f>G32*Rates!$B$13</f>
        <v/>
      </c>
      <c r="J32" s="13">
        <f>H32+I32</f>
        <v/>
      </c>
    </row>
    <row r="33">
      <c r="A33" s="11" t="inlineStr"/>
      <c r="B33" s="11" t="inlineStr"/>
      <c r="C33" s="4" t="n"/>
      <c r="D33" s="3">
        <f>IF(B33="Trim","LF",IF(B33="Doors","EA","SF"))</f>
        <v/>
      </c>
      <c r="E33" s="4" t="n"/>
      <c r="F33" s="12">
        <f>IF(B33="Walls",C33*E33/Rates!$B$4,IF(B33="Ceilings",C33*E33/Rates!$B$5,IF(B33="Trim",C33*E33/Rates!$B$6,IF(B33="Doors",C33*Rates!$B$11*E33,0))))*(1+Rates!$B$14)</f>
        <v/>
      </c>
      <c r="G33" s="12">
        <f>IF(B33="Walls",C33*E33/Rates!$B$7,IF(B33="Ceilings",C33*E33/Rates!$B$8,IF(B33="Trim",C33*E33/Rates!$B$9,IF(B33="Doors",C33*E33/Rates!$B$10,0))))</f>
        <v/>
      </c>
      <c r="H33" s="13">
        <f>F33*Rates!$B$12*(1+Rates!$B$15)</f>
        <v/>
      </c>
      <c r="I33" s="13">
        <f>G33*Rates!$B$13</f>
        <v/>
      </c>
      <c r="J33" s="13">
        <f>H33+I33</f>
        <v/>
      </c>
    </row>
    <row r="34">
      <c r="A34" s="11" t="inlineStr"/>
      <c r="B34" s="11" t="inlineStr"/>
      <c r="C34" s="4" t="n"/>
      <c r="D34" s="3">
        <f>IF(B34="Trim","LF",IF(B34="Doors","EA","SF"))</f>
        <v/>
      </c>
      <c r="E34" s="4" t="n"/>
      <c r="F34" s="12">
        <f>IF(B34="Walls",C34*E34/Rates!$B$4,IF(B34="Ceilings",C34*E34/Rates!$B$5,IF(B34="Trim",C34*E34/Rates!$B$6,IF(B34="Doors",C34*Rates!$B$11*E34,0))))*(1+Rates!$B$14)</f>
        <v/>
      </c>
      <c r="G34" s="12">
        <f>IF(B34="Walls",C34*E34/Rates!$B$7,IF(B34="Ceilings",C34*E34/Rates!$B$8,IF(B34="Trim",C34*E34/Rates!$B$9,IF(B34="Doors",C34*E34/Rates!$B$10,0))))</f>
        <v/>
      </c>
      <c r="H34" s="13">
        <f>F34*Rates!$B$12*(1+Rates!$B$15)</f>
        <v/>
      </c>
      <c r="I34" s="13">
        <f>G34*Rates!$B$13</f>
        <v/>
      </c>
      <c r="J34" s="13">
        <f>H34+I34</f>
        <v/>
      </c>
    </row>
    <row r="35">
      <c r="A35" s="11" t="inlineStr"/>
      <c r="B35" s="11" t="inlineStr"/>
      <c r="C35" s="4" t="n"/>
      <c r="D35" s="3">
        <f>IF(B35="Trim","LF",IF(B35="Doors","EA","SF"))</f>
        <v/>
      </c>
      <c r="E35" s="4" t="n"/>
      <c r="F35" s="12">
        <f>IF(B35="Walls",C35*E35/Rates!$B$4,IF(B35="Ceilings",C35*E35/Rates!$B$5,IF(B35="Trim",C35*E35/Rates!$B$6,IF(B35="Doors",C35*Rates!$B$11*E35,0))))*(1+Rates!$B$14)</f>
        <v/>
      </c>
      <c r="G35" s="12">
        <f>IF(B35="Walls",C35*E35/Rates!$B$7,IF(B35="Ceilings",C35*E35/Rates!$B$8,IF(B35="Trim",C35*E35/Rates!$B$9,IF(B35="Doors",C35*E35/Rates!$B$10,0))))</f>
        <v/>
      </c>
      <c r="H35" s="13">
        <f>F35*Rates!$B$12*(1+Rates!$B$15)</f>
        <v/>
      </c>
      <c r="I35" s="13">
        <f>G35*Rates!$B$13</f>
        <v/>
      </c>
      <c r="J35" s="13">
        <f>H35+I35</f>
        <v/>
      </c>
    </row>
    <row r="36">
      <c r="A36" s="11" t="inlineStr"/>
      <c r="B36" s="11" t="inlineStr"/>
      <c r="C36" s="4" t="n"/>
      <c r="D36" s="3">
        <f>IF(B36="Trim","LF",IF(B36="Doors","EA","SF"))</f>
        <v/>
      </c>
      <c r="E36" s="4" t="n"/>
      <c r="F36" s="12">
        <f>IF(B36="Walls",C36*E36/Rates!$B$4,IF(B36="Ceilings",C36*E36/Rates!$B$5,IF(B36="Trim",C36*E36/Rates!$B$6,IF(B36="Doors",C36*Rates!$B$11*E36,0))))*(1+Rates!$B$14)</f>
        <v/>
      </c>
      <c r="G36" s="12">
        <f>IF(B36="Walls",C36*E36/Rates!$B$7,IF(B36="Ceilings",C36*E36/Rates!$B$8,IF(B36="Trim",C36*E36/Rates!$B$9,IF(B36="Doors",C36*E36/Rates!$B$10,0))))</f>
        <v/>
      </c>
      <c r="H36" s="13">
        <f>F36*Rates!$B$12*(1+Rates!$B$15)</f>
        <v/>
      </c>
      <c r="I36" s="13">
        <f>G36*Rates!$B$13</f>
        <v/>
      </c>
      <c r="J36" s="13">
        <f>H36+I36</f>
        <v/>
      </c>
    </row>
    <row r="37">
      <c r="A37" s="11" t="inlineStr"/>
      <c r="B37" s="11" t="inlineStr"/>
      <c r="C37" s="4" t="n"/>
      <c r="D37" s="3">
        <f>IF(B37="Trim","LF",IF(B37="Doors","EA","SF"))</f>
        <v/>
      </c>
      <c r="E37" s="4" t="n"/>
      <c r="F37" s="12">
        <f>IF(B37="Walls",C37*E37/Rates!$B$4,IF(B37="Ceilings",C37*E37/Rates!$B$5,IF(B37="Trim",C37*E37/Rates!$B$6,IF(B37="Doors",C37*Rates!$B$11*E37,0))))*(1+Rates!$B$14)</f>
        <v/>
      </c>
      <c r="G37" s="12">
        <f>IF(B37="Walls",C37*E37/Rates!$B$7,IF(B37="Ceilings",C37*E37/Rates!$B$8,IF(B37="Trim",C37*E37/Rates!$B$9,IF(B37="Doors",C37*E37/Rates!$B$10,0))))</f>
        <v/>
      </c>
      <c r="H37" s="13">
        <f>F37*Rates!$B$12*(1+Rates!$B$15)</f>
        <v/>
      </c>
      <c r="I37" s="13">
        <f>G37*Rates!$B$13</f>
        <v/>
      </c>
      <c r="J37" s="13">
        <f>H37+I37</f>
        <v/>
      </c>
    </row>
    <row r="38">
      <c r="A38" s="11" t="inlineStr"/>
      <c r="B38" s="11" t="inlineStr"/>
      <c r="C38" s="4" t="n"/>
      <c r="D38" s="3">
        <f>IF(B38="Trim","LF",IF(B38="Doors","EA","SF"))</f>
        <v/>
      </c>
      <c r="E38" s="4" t="n"/>
      <c r="F38" s="12">
        <f>IF(B38="Walls",C38*E38/Rates!$B$4,IF(B38="Ceilings",C38*E38/Rates!$B$5,IF(B38="Trim",C38*E38/Rates!$B$6,IF(B38="Doors",C38*Rates!$B$11*E38,0))))*(1+Rates!$B$14)</f>
        <v/>
      </c>
      <c r="G38" s="12">
        <f>IF(B38="Walls",C38*E38/Rates!$B$7,IF(B38="Ceilings",C38*E38/Rates!$B$8,IF(B38="Trim",C38*E38/Rates!$B$9,IF(B38="Doors",C38*E38/Rates!$B$10,0))))</f>
        <v/>
      </c>
      <c r="H38" s="13">
        <f>F38*Rates!$B$12*(1+Rates!$B$15)</f>
        <v/>
      </c>
      <c r="I38" s="13">
        <f>G38*Rates!$B$13</f>
        <v/>
      </c>
      <c r="J38" s="13">
        <f>H38+I38</f>
        <v/>
      </c>
    </row>
    <row r="39">
      <c r="A39" s="11" t="inlineStr"/>
      <c r="B39" s="11" t="inlineStr"/>
      <c r="C39" s="4" t="n"/>
      <c r="D39" s="3">
        <f>IF(B39="Trim","LF",IF(B39="Doors","EA","SF"))</f>
        <v/>
      </c>
      <c r="E39" s="4" t="n"/>
      <c r="F39" s="12">
        <f>IF(B39="Walls",C39*E39/Rates!$B$4,IF(B39="Ceilings",C39*E39/Rates!$B$5,IF(B39="Trim",C39*E39/Rates!$B$6,IF(B39="Doors",C39*Rates!$B$11*E39,0))))*(1+Rates!$B$14)</f>
        <v/>
      </c>
      <c r="G39" s="12">
        <f>IF(B39="Walls",C39*E39/Rates!$B$7,IF(B39="Ceilings",C39*E39/Rates!$B$8,IF(B39="Trim",C39*E39/Rates!$B$9,IF(B39="Doors",C39*E39/Rates!$B$10,0))))</f>
        <v/>
      </c>
      <c r="H39" s="13">
        <f>F39*Rates!$B$12*(1+Rates!$B$15)</f>
        <v/>
      </c>
      <c r="I39" s="13">
        <f>G39*Rates!$B$13</f>
        <v/>
      </c>
      <c r="J39" s="13">
        <f>H39+I39</f>
        <v/>
      </c>
    </row>
    <row r="40">
      <c r="A40" s="11" t="inlineStr"/>
      <c r="B40" s="11" t="inlineStr"/>
      <c r="C40" s="4" t="n"/>
      <c r="D40" s="3">
        <f>IF(B40="Trim","LF",IF(B40="Doors","EA","SF"))</f>
        <v/>
      </c>
      <c r="E40" s="4" t="n"/>
      <c r="F40" s="12">
        <f>IF(B40="Walls",C40*E40/Rates!$B$4,IF(B40="Ceilings",C40*E40/Rates!$B$5,IF(B40="Trim",C40*E40/Rates!$B$6,IF(B40="Doors",C40*Rates!$B$11*E40,0))))*(1+Rates!$B$14)</f>
        <v/>
      </c>
      <c r="G40" s="12">
        <f>IF(B40="Walls",C40*E40/Rates!$B$7,IF(B40="Ceilings",C40*E40/Rates!$B$8,IF(B40="Trim",C40*E40/Rates!$B$9,IF(B40="Doors",C40*E40/Rates!$B$10,0))))</f>
        <v/>
      </c>
      <c r="H40" s="13">
        <f>F40*Rates!$B$12*(1+Rates!$B$15)</f>
        <v/>
      </c>
      <c r="I40" s="13">
        <f>G40*Rates!$B$13</f>
        <v/>
      </c>
      <c r="J40" s="13">
        <f>H40+I40</f>
        <v/>
      </c>
    </row>
    <row r="41">
      <c r="A41" s="11" t="inlineStr"/>
      <c r="B41" s="11" t="inlineStr"/>
      <c r="C41" s="4" t="n"/>
      <c r="D41" s="3">
        <f>IF(B41="Trim","LF",IF(B41="Doors","EA","SF"))</f>
        <v/>
      </c>
      <c r="E41" s="4" t="n"/>
      <c r="F41" s="12">
        <f>IF(B41="Walls",C41*E41/Rates!$B$4,IF(B41="Ceilings",C41*E41/Rates!$B$5,IF(B41="Trim",C41*E41/Rates!$B$6,IF(B41="Doors",C41*Rates!$B$11*E41,0))))*(1+Rates!$B$14)</f>
        <v/>
      </c>
      <c r="G41" s="12">
        <f>IF(B41="Walls",C41*E41/Rates!$B$7,IF(B41="Ceilings",C41*E41/Rates!$B$8,IF(B41="Trim",C41*E41/Rates!$B$9,IF(B41="Doors",C41*E41/Rates!$B$10,0))))</f>
        <v/>
      </c>
      <c r="H41" s="13">
        <f>F41*Rates!$B$12*(1+Rates!$B$15)</f>
        <v/>
      </c>
      <c r="I41" s="13">
        <f>G41*Rates!$B$13</f>
        <v/>
      </c>
      <c r="J41" s="13">
        <f>H41+I41</f>
        <v/>
      </c>
    </row>
    <row r="42">
      <c r="A42" s="11" t="inlineStr"/>
      <c r="B42" s="11" t="inlineStr"/>
      <c r="C42" s="4" t="n"/>
      <c r="D42" s="3">
        <f>IF(B42="Trim","LF",IF(B42="Doors","EA","SF"))</f>
        <v/>
      </c>
      <c r="E42" s="4" t="n"/>
      <c r="F42" s="12">
        <f>IF(B42="Walls",C42*E42/Rates!$B$4,IF(B42="Ceilings",C42*E42/Rates!$B$5,IF(B42="Trim",C42*E42/Rates!$B$6,IF(B42="Doors",C42*Rates!$B$11*E42,0))))*(1+Rates!$B$14)</f>
        <v/>
      </c>
      <c r="G42" s="12">
        <f>IF(B42="Walls",C42*E42/Rates!$B$7,IF(B42="Ceilings",C42*E42/Rates!$B$8,IF(B42="Trim",C42*E42/Rates!$B$9,IF(B42="Doors",C42*E42/Rates!$B$10,0))))</f>
        <v/>
      </c>
      <c r="H42" s="13">
        <f>F42*Rates!$B$12*(1+Rates!$B$15)</f>
        <v/>
      </c>
      <c r="I42" s="13">
        <f>G42*Rates!$B$13</f>
        <v/>
      </c>
      <c r="J42" s="13">
        <f>H42+I42</f>
        <v/>
      </c>
    </row>
    <row r="43">
      <c r="A43" s="11" t="inlineStr"/>
      <c r="B43" s="11" t="inlineStr"/>
      <c r="C43" s="4" t="n"/>
      <c r="D43" s="3">
        <f>IF(B43="Trim","LF",IF(B43="Doors","EA","SF"))</f>
        <v/>
      </c>
      <c r="E43" s="4" t="n"/>
      <c r="F43" s="12">
        <f>IF(B43="Walls",C43*E43/Rates!$B$4,IF(B43="Ceilings",C43*E43/Rates!$B$5,IF(B43="Trim",C43*E43/Rates!$B$6,IF(B43="Doors",C43*Rates!$B$11*E43,0))))*(1+Rates!$B$14)</f>
        <v/>
      </c>
      <c r="G43" s="12">
        <f>IF(B43="Walls",C43*E43/Rates!$B$7,IF(B43="Ceilings",C43*E43/Rates!$B$8,IF(B43="Trim",C43*E43/Rates!$B$9,IF(B43="Doors",C43*E43/Rates!$B$10,0))))</f>
        <v/>
      </c>
      <c r="H43" s="13">
        <f>F43*Rates!$B$12*(1+Rates!$B$15)</f>
        <v/>
      </c>
      <c r="I43" s="13">
        <f>G43*Rates!$B$13</f>
        <v/>
      </c>
      <c r="J43" s="13">
        <f>H43+I43</f>
        <v/>
      </c>
    </row>
    <row r="44">
      <c r="A44" s="11" t="inlineStr"/>
      <c r="B44" s="11" t="inlineStr"/>
      <c r="C44" s="4" t="n"/>
      <c r="D44" s="3">
        <f>IF(B44="Trim","LF",IF(B44="Doors","EA","SF"))</f>
        <v/>
      </c>
      <c r="E44" s="4" t="n"/>
      <c r="F44" s="12">
        <f>IF(B44="Walls",C44*E44/Rates!$B$4,IF(B44="Ceilings",C44*E44/Rates!$B$5,IF(B44="Trim",C44*E44/Rates!$B$6,IF(B44="Doors",C44*Rates!$B$11*E44,0))))*(1+Rates!$B$14)</f>
        <v/>
      </c>
      <c r="G44" s="12">
        <f>IF(B44="Walls",C44*E44/Rates!$B$7,IF(B44="Ceilings",C44*E44/Rates!$B$8,IF(B44="Trim",C44*E44/Rates!$B$9,IF(B44="Doors",C44*E44/Rates!$B$10,0))))</f>
        <v/>
      </c>
      <c r="H44" s="13">
        <f>F44*Rates!$B$12*(1+Rates!$B$15)</f>
        <v/>
      </c>
      <c r="I44" s="13">
        <f>G44*Rates!$B$13</f>
        <v/>
      </c>
      <c r="J44" s="13">
        <f>H44+I44</f>
        <v/>
      </c>
    </row>
    <row r="45">
      <c r="A45" s="11" t="inlineStr"/>
      <c r="B45" s="11" t="inlineStr"/>
      <c r="C45" s="4" t="n"/>
      <c r="D45" s="3">
        <f>IF(B45="Trim","LF",IF(B45="Doors","EA","SF"))</f>
        <v/>
      </c>
      <c r="E45" s="4" t="n"/>
      <c r="F45" s="12">
        <f>IF(B45="Walls",C45*E45/Rates!$B$4,IF(B45="Ceilings",C45*E45/Rates!$B$5,IF(B45="Trim",C45*E45/Rates!$B$6,IF(B45="Doors",C45*Rates!$B$11*E45,0))))*(1+Rates!$B$14)</f>
        <v/>
      </c>
      <c r="G45" s="12">
        <f>IF(B45="Walls",C45*E45/Rates!$B$7,IF(B45="Ceilings",C45*E45/Rates!$B$8,IF(B45="Trim",C45*E45/Rates!$B$9,IF(B45="Doors",C45*E45/Rates!$B$10,0))))</f>
        <v/>
      </c>
      <c r="H45" s="13">
        <f>F45*Rates!$B$12*(1+Rates!$B$15)</f>
        <v/>
      </c>
      <c r="I45" s="13">
        <f>G45*Rates!$B$13</f>
        <v/>
      </c>
      <c r="J45" s="13">
        <f>H45+I45</f>
        <v/>
      </c>
    </row>
    <row r="46">
      <c r="A46" s="11" t="inlineStr"/>
      <c r="B46" s="11" t="inlineStr"/>
      <c r="C46" s="4" t="n"/>
      <c r="D46" s="3">
        <f>IF(B46="Trim","LF",IF(B46="Doors","EA","SF"))</f>
        <v/>
      </c>
      <c r="E46" s="4" t="n"/>
      <c r="F46" s="12">
        <f>IF(B46="Walls",C46*E46/Rates!$B$4,IF(B46="Ceilings",C46*E46/Rates!$B$5,IF(B46="Trim",C46*E46/Rates!$B$6,IF(B46="Doors",C46*Rates!$B$11*E46,0))))*(1+Rates!$B$14)</f>
        <v/>
      </c>
      <c r="G46" s="12">
        <f>IF(B46="Walls",C46*E46/Rates!$B$7,IF(B46="Ceilings",C46*E46/Rates!$B$8,IF(B46="Trim",C46*E46/Rates!$B$9,IF(B46="Doors",C46*E46/Rates!$B$10,0))))</f>
        <v/>
      </c>
      <c r="H46" s="13">
        <f>F46*Rates!$B$12*(1+Rates!$B$15)</f>
        <v/>
      </c>
      <c r="I46" s="13">
        <f>G46*Rates!$B$13</f>
        <v/>
      </c>
      <c r="J46" s="13">
        <f>H46+I46</f>
        <v/>
      </c>
    </row>
    <row r="47">
      <c r="A47" s="11" t="inlineStr"/>
      <c r="B47" s="11" t="inlineStr"/>
      <c r="C47" s="4" t="n"/>
      <c r="D47" s="3">
        <f>IF(B47="Trim","LF",IF(B47="Doors","EA","SF"))</f>
        <v/>
      </c>
      <c r="E47" s="4" t="n"/>
      <c r="F47" s="12">
        <f>IF(B47="Walls",C47*E47/Rates!$B$4,IF(B47="Ceilings",C47*E47/Rates!$B$5,IF(B47="Trim",C47*E47/Rates!$B$6,IF(B47="Doors",C47*Rates!$B$11*E47,0))))*(1+Rates!$B$14)</f>
        <v/>
      </c>
      <c r="G47" s="12">
        <f>IF(B47="Walls",C47*E47/Rates!$B$7,IF(B47="Ceilings",C47*E47/Rates!$B$8,IF(B47="Trim",C47*E47/Rates!$B$9,IF(B47="Doors",C47*E47/Rates!$B$10,0))))</f>
        <v/>
      </c>
      <c r="H47" s="13">
        <f>F47*Rates!$B$12*(1+Rates!$B$15)</f>
        <v/>
      </c>
      <c r="I47" s="13">
        <f>G47*Rates!$B$13</f>
        <v/>
      </c>
      <c r="J47" s="13">
        <f>H47+I47</f>
        <v/>
      </c>
    </row>
    <row r="48">
      <c r="A48" s="11" t="inlineStr"/>
      <c r="B48" s="11" t="inlineStr"/>
      <c r="C48" s="4" t="n"/>
      <c r="D48" s="3">
        <f>IF(B48="Trim","LF",IF(B48="Doors","EA","SF"))</f>
        <v/>
      </c>
      <c r="E48" s="4" t="n"/>
      <c r="F48" s="12">
        <f>IF(B48="Walls",C48*E48/Rates!$B$4,IF(B48="Ceilings",C48*E48/Rates!$B$5,IF(B48="Trim",C48*E48/Rates!$B$6,IF(B48="Doors",C48*Rates!$B$11*E48,0))))*(1+Rates!$B$14)</f>
        <v/>
      </c>
      <c r="G48" s="12">
        <f>IF(B48="Walls",C48*E48/Rates!$B$7,IF(B48="Ceilings",C48*E48/Rates!$B$8,IF(B48="Trim",C48*E48/Rates!$B$9,IF(B48="Doors",C48*E48/Rates!$B$10,0))))</f>
        <v/>
      </c>
      <c r="H48" s="13">
        <f>F48*Rates!$B$12*(1+Rates!$B$15)</f>
        <v/>
      </c>
      <c r="I48" s="13">
        <f>G48*Rates!$B$13</f>
        <v/>
      </c>
      <c r="J48" s="13">
        <f>H48+I48</f>
        <v/>
      </c>
    </row>
    <row r="49">
      <c r="A49" s="11" t="inlineStr"/>
      <c r="B49" s="11" t="inlineStr"/>
      <c r="C49" s="4" t="n"/>
      <c r="D49" s="3">
        <f>IF(B49="Trim","LF",IF(B49="Doors","EA","SF"))</f>
        <v/>
      </c>
      <c r="E49" s="4" t="n"/>
      <c r="F49" s="12">
        <f>IF(B49="Walls",C49*E49/Rates!$B$4,IF(B49="Ceilings",C49*E49/Rates!$B$5,IF(B49="Trim",C49*E49/Rates!$B$6,IF(B49="Doors",C49*Rates!$B$11*E49,0))))*(1+Rates!$B$14)</f>
        <v/>
      </c>
      <c r="G49" s="12">
        <f>IF(B49="Walls",C49*E49/Rates!$B$7,IF(B49="Ceilings",C49*E49/Rates!$B$8,IF(B49="Trim",C49*E49/Rates!$B$9,IF(B49="Doors",C49*E49/Rates!$B$10,0))))</f>
        <v/>
      </c>
      <c r="H49" s="13">
        <f>F49*Rates!$B$12*(1+Rates!$B$15)</f>
        <v/>
      </c>
      <c r="I49" s="13">
        <f>G49*Rates!$B$13</f>
        <v/>
      </c>
      <c r="J49" s="13">
        <f>H49+I49</f>
        <v/>
      </c>
    </row>
    <row r="50">
      <c r="A50" s="11" t="inlineStr"/>
      <c r="B50" s="11" t="inlineStr"/>
      <c r="C50" s="4" t="n"/>
      <c r="D50" s="3">
        <f>IF(B50="Trim","LF",IF(B50="Doors","EA","SF"))</f>
        <v/>
      </c>
      <c r="E50" s="4" t="n"/>
      <c r="F50" s="12">
        <f>IF(B50="Walls",C50*E50/Rates!$B$4,IF(B50="Ceilings",C50*E50/Rates!$B$5,IF(B50="Trim",C50*E50/Rates!$B$6,IF(B50="Doors",C50*Rates!$B$11*E50,0))))*(1+Rates!$B$14)</f>
        <v/>
      </c>
      <c r="G50" s="12">
        <f>IF(B50="Walls",C50*E50/Rates!$B$7,IF(B50="Ceilings",C50*E50/Rates!$B$8,IF(B50="Trim",C50*E50/Rates!$B$9,IF(B50="Doors",C50*E50/Rates!$B$10,0))))</f>
        <v/>
      </c>
      <c r="H50" s="13">
        <f>F50*Rates!$B$12*(1+Rates!$B$15)</f>
        <v/>
      </c>
      <c r="I50" s="13">
        <f>G50*Rates!$B$13</f>
        <v/>
      </c>
      <c r="J50" s="13">
        <f>H50+I50</f>
        <v/>
      </c>
    </row>
    <row r="51">
      <c r="A51" s="11" t="inlineStr"/>
      <c r="B51" s="11" t="inlineStr"/>
      <c r="C51" s="4" t="n"/>
      <c r="D51" s="3">
        <f>IF(B51="Trim","LF",IF(B51="Doors","EA","SF"))</f>
        <v/>
      </c>
      <c r="E51" s="4" t="n"/>
      <c r="F51" s="12">
        <f>IF(B51="Walls",C51*E51/Rates!$B$4,IF(B51="Ceilings",C51*E51/Rates!$B$5,IF(B51="Trim",C51*E51/Rates!$B$6,IF(B51="Doors",C51*Rates!$B$11*E51,0))))*(1+Rates!$B$14)</f>
        <v/>
      </c>
      <c r="G51" s="12">
        <f>IF(B51="Walls",C51*E51/Rates!$B$7,IF(B51="Ceilings",C51*E51/Rates!$B$8,IF(B51="Trim",C51*E51/Rates!$B$9,IF(B51="Doors",C51*E51/Rates!$B$10,0))))</f>
        <v/>
      </c>
      <c r="H51" s="13">
        <f>F51*Rates!$B$12*(1+Rates!$B$15)</f>
        <v/>
      </c>
      <c r="I51" s="13">
        <f>G51*Rates!$B$13</f>
        <v/>
      </c>
      <c r="J51" s="13">
        <f>H51+I51</f>
        <v/>
      </c>
    </row>
    <row r="52">
      <c r="A52" s="11" t="inlineStr"/>
      <c r="B52" s="11" t="inlineStr"/>
      <c r="C52" s="4" t="n"/>
      <c r="D52" s="3">
        <f>IF(B52="Trim","LF",IF(B52="Doors","EA","SF"))</f>
        <v/>
      </c>
      <c r="E52" s="4" t="n"/>
      <c r="F52" s="12">
        <f>IF(B52="Walls",C52*E52/Rates!$B$4,IF(B52="Ceilings",C52*E52/Rates!$B$5,IF(B52="Trim",C52*E52/Rates!$B$6,IF(B52="Doors",C52*Rates!$B$11*E52,0))))*(1+Rates!$B$14)</f>
        <v/>
      </c>
      <c r="G52" s="12">
        <f>IF(B52="Walls",C52*E52/Rates!$B$7,IF(B52="Ceilings",C52*E52/Rates!$B$8,IF(B52="Trim",C52*E52/Rates!$B$9,IF(B52="Doors",C52*E52/Rates!$B$10,0))))</f>
        <v/>
      </c>
      <c r="H52" s="13">
        <f>F52*Rates!$B$12*(1+Rates!$B$15)</f>
        <v/>
      </c>
      <c r="I52" s="13">
        <f>G52*Rates!$B$13</f>
        <v/>
      </c>
      <c r="J52" s="13">
        <f>H52+I52</f>
        <v/>
      </c>
    </row>
    <row r="53">
      <c r="A53" s="11" t="inlineStr"/>
      <c r="B53" s="11" t="inlineStr"/>
      <c r="C53" s="4" t="n"/>
      <c r="D53" s="3">
        <f>IF(B53="Trim","LF",IF(B53="Doors","EA","SF"))</f>
        <v/>
      </c>
      <c r="E53" s="4" t="n"/>
      <c r="F53" s="12">
        <f>IF(B53="Walls",C53*E53/Rates!$B$4,IF(B53="Ceilings",C53*E53/Rates!$B$5,IF(B53="Trim",C53*E53/Rates!$B$6,IF(B53="Doors",C53*Rates!$B$11*E53,0))))*(1+Rates!$B$14)</f>
        <v/>
      </c>
      <c r="G53" s="12">
        <f>IF(B53="Walls",C53*E53/Rates!$B$7,IF(B53="Ceilings",C53*E53/Rates!$B$8,IF(B53="Trim",C53*E53/Rates!$B$9,IF(B53="Doors",C53*E53/Rates!$B$10,0))))</f>
        <v/>
      </c>
      <c r="H53" s="13">
        <f>F53*Rates!$B$12*(1+Rates!$B$15)</f>
        <v/>
      </c>
      <c r="I53" s="13">
        <f>G53*Rates!$B$13</f>
        <v/>
      </c>
      <c r="J53" s="13">
        <f>H53+I53</f>
        <v/>
      </c>
    </row>
    <row r="54">
      <c r="A54" s="11" t="inlineStr"/>
      <c r="B54" s="11" t="inlineStr"/>
      <c r="C54" s="4" t="n"/>
      <c r="D54" s="3">
        <f>IF(B54="Trim","LF",IF(B54="Doors","EA","SF"))</f>
        <v/>
      </c>
      <c r="E54" s="4" t="n"/>
      <c r="F54" s="12">
        <f>IF(B54="Walls",C54*E54/Rates!$B$4,IF(B54="Ceilings",C54*E54/Rates!$B$5,IF(B54="Trim",C54*E54/Rates!$B$6,IF(B54="Doors",C54*Rates!$B$11*E54,0))))*(1+Rates!$B$14)</f>
        <v/>
      </c>
      <c r="G54" s="12">
        <f>IF(B54="Walls",C54*E54/Rates!$B$7,IF(B54="Ceilings",C54*E54/Rates!$B$8,IF(B54="Trim",C54*E54/Rates!$B$9,IF(B54="Doors",C54*E54/Rates!$B$10,0))))</f>
        <v/>
      </c>
      <c r="H54" s="13">
        <f>F54*Rates!$B$12*(1+Rates!$B$15)</f>
        <v/>
      </c>
      <c r="I54" s="13">
        <f>G54*Rates!$B$13</f>
        <v/>
      </c>
      <c r="J54" s="13">
        <f>H54+I54</f>
        <v/>
      </c>
    </row>
    <row r="55">
      <c r="A55" s="14" t="inlineStr">
        <is>
          <t>TOTAL</t>
        </is>
      </c>
      <c r="F55" s="15">
        <f>SUM(F5:F54)</f>
        <v/>
      </c>
      <c r="G55" s="15">
        <f>SUM(G5:G54)</f>
        <v/>
      </c>
      <c r="H55" s="16">
        <f>SUM(H5:H54)</f>
        <v/>
      </c>
      <c r="I55" s="16">
        <f>SUM(I5:I54)</f>
        <v/>
      </c>
      <c r="J55" s="16">
        <f>SUM(J5:J54)</f>
        <v/>
      </c>
    </row>
  </sheetData>
  <dataValidations count="1">
    <dataValidation sqref="B5:B54" showDropDown="0" showInputMessage="0" showErrorMessage="0" allowBlank="1" type="list">
      <formula1>"Walls,Ceilings,Trim,Doors"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60" customWidth="1" min="3" max="3"/>
  </cols>
  <sheetData>
    <row r="1">
      <c r="A1" s="1" t="inlineStr">
        <is>
          <t>Painting estimate summary</t>
        </is>
      </c>
    </row>
    <row r="4">
      <c r="A4" s="3" t="inlineStr">
        <is>
          <t>Direct cost</t>
        </is>
      </c>
      <c r="B4" s="13">
        <f>Takeoff!J55</f>
        <v/>
      </c>
    </row>
    <row r="5">
      <c r="A5" s="3" t="inlineStr">
        <is>
          <t>Labor hours</t>
        </is>
      </c>
      <c r="B5" s="12">
        <f>Takeoff!G55</f>
        <v/>
      </c>
    </row>
    <row r="6">
      <c r="A6" s="3" t="inlineStr">
        <is>
          <t>Crew size</t>
        </is>
      </c>
      <c r="B6" s="4" t="n">
        <v>3</v>
      </c>
    </row>
    <row r="7">
      <c r="A7" s="3" t="inlineStr">
        <is>
          <t>Crew days (8 hr)</t>
        </is>
      </c>
      <c r="B7" s="12">
        <f>B5/(B6*8)</f>
        <v/>
      </c>
    </row>
    <row r="8">
      <c r="A8" s="3" t="inlineStr">
        <is>
          <t>Overhead %</t>
        </is>
      </c>
      <c r="B8" s="9" t="n">
        <v>0.12</v>
      </c>
    </row>
    <row r="9">
      <c r="A9" s="3" t="inlineStr">
        <is>
          <t>Profit %</t>
        </is>
      </c>
      <c r="B9" s="9" t="n">
        <v>0.12</v>
      </c>
    </row>
    <row r="10">
      <c r="A10" s="3" t="inlineStr">
        <is>
          <t>Price</t>
        </is>
      </c>
      <c r="B10" s="13">
        <f>B4*(1+B8)*(1+B9)</f>
        <v/>
      </c>
    </row>
    <row r="11">
      <c r="A11" s="3" t="inlineStr">
        <is>
          <t>Gallons to order</t>
        </is>
      </c>
      <c r="B11" s="17">
        <f>ROUNDUP(Takeoff!F55,0)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2026-11-01T04:46:03Z</dcterms:created>
  <dcterms:modified xmlns:dcterms="http://purl.org/dc/terms/" xmlns:xsi="http://www.w3.org/2001/XMLSchema-instance" xsi:type="dcterms:W3CDTF">2026-11-01T04:46:03Z</dcterms:modified>
</cp:coreProperties>
</file>