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uct runs" sheetId="2" state="visible" r:id="rId2"/>
    <sheet xmlns:r="http://schemas.openxmlformats.org/officeDocument/2006/relationships" name="Fitting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&quot;$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5B6B73"/>
    </font>
  </fonts>
  <fills count="5">
    <fill>
      <patternFill/>
    </fill>
    <fill>
      <patternFill patternType="gray125"/>
    </fill>
    <fill>
      <patternFill patternType="solid">
        <fgColor rgb="000E2A33"/>
      </patternFill>
    </fill>
    <fill>
      <patternFill patternType="solid">
        <fgColor rgb="00FFF8E1"/>
      </patternFill>
    </fill>
    <fill>
      <patternFill patternType="solid">
        <fgColor rgb="00E6F7FA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3" fontId="0" fillId="3" borderId="1" pivotButton="0" quotePrefix="0" xfId="0"/>
    <xf numFmtId="4" fontId="0" fillId="0" borderId="1" pivotButton="0" quotePrefix="0" xfId="0"/>
    <xf numFmtId="9" fontId="0" fillId="3" borderId="1" pivotButton="0" quotePrefix="0" xfId="0"/>
    <xf numFmtId="164" fontId="0" fillId="3" borderId="1" pivotButton="0" quotePrefix="0" xfId="0"/>
    <xf numFmtId="3" fontId="0" fillId="0" borderId="1" pivotButton="0" quotePrefix="0" xfId="0"/>
    <xf numFmtId="0" fontId="3" fillId="4" borderId="1" pivotButton="0" quotePrefix="0" xfId="0"/>
    <xf numFmtId="3" fontId="3" fillId="4" borderId="1" pivotButton="0" quotePrefix="0" xfId="0"/>
    <xf numFmtId="4" fontId="3" fillId="4" borderId="1" pivotButton="0" quotePrefix="0" xfId="0"/>
    <xf numFmtId="9" fontId="3" fillId="4" borderId="1" pivotButton="0" quotePrefix="0" xfId="0"/>
    <xf numFmtId="164" fontId="3" fillId="4" borderId="1" pivotButton="0" quotePrefix="0" xfId="0"/>
    <xf numFmtId="0" fontId="4" fillId="0" borderId="0" pivotButton="0" quotePrefix="0" xfId="0"/>
    <xf numFmtId="165" fontId="0" fillId="3" borderId="1" pivotButton="0" quotePrefix="0" xfId="0"/>
    <xf numFmtId="2" fontId="0" fillId="3" borderId="1" pivotButton="0" quotePrefix="0" xfId="0"/>
    <xf numFmtId="165" fontId="0" fillId="0" borderId="1" pivotButton="0" quotePrefix="0" xfId="0"/>
    <xf numFmtId="165" fontId="3" fillId="4" borderId="1" pivotButton="0" quotePrefix="0" xfId="0"/>
    <xf numFmtId="2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Sheet metal duct estimating template</t>
        </is>
      </c>
    </row>
    <row r="2">
      <c r="A2" t="inlineStr">
        <is>
          <t>RenderDraw template · renderdraw.com · Yellow cells are inputs; blue rows are calculated. Edit any default.</t>
        </is>
      </c>
    </row>
    <row r="4">
      <c r="A4" s="2" t="inlineStr">
        <is>
          <t>1. Duct runs: one row per size/shape/gauge. Enter width and height (rectangular) or diameter (round) in inches and the run length in feet.</t>
        </is>
      </c>
    </row>
    <row r="5">
      <c r="A5" s="2" t="inlineStr">
        <is>
          <t>2. Surface area: rectangular = 2 × (W + H) ÷ 12 × L; round = π × D ÷ 12 × L. Waste covers seams, laps and cut-offs.</t>
        </is>
      </c>
    </row>
    <row r="6">
      <c r="A6" s="2" t="inlineStr">
        <is>
          <t>3. Weight: lb per sq ft by gauge are example values for galvanized steel from published gauge charts. Confirm against your supplier's chart.</t>
        </is>
      </c>
    </row>
    <row r="7">
      <c r="A7" s="2" t="inlineStr">
        <is>
          <t>4. Fittings tab: counts of elbows, transitions, takeoffs, dampers, grilles. Price per each or per equivalent length, your choice.</t>
        </is>
      </c>
    </row>
    <row r="8">
      <c r="A8" s="2" t="inlineStr">
        <is>
          <t>5. Summary tab: labor hours per lb and per fitting, rate, overhead and profit. All rates are editable examples, not recommendations.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11" customWidth="1" min="4" max="4"/>
    <col width="10" customWidth="1" min="5" max="5"/>
    <col width="10" customWidth="1" min="6" max="6"/>
    <col width="9" customWidth="1" min="7" max="7"/>
    <col width="10" customWidth="1" min="8" max="8"/>
    <col width="8" customWidth="1" min="9" max="9"/>
    <col width="11" customWidth="1" min="10" max="10"/>
    <col width="9" customWidth="1" min="11" max="11"/>
    <col width="13" customWidth="1" min="12" max="12"/>
    <col width="9" customWidth="1" min="13" max="13"/>
    <col width="12" customWidth="1" min="14" max="14"/>
  </cols>
  <sheetData>
    <row r="1" ht="32" customHeight="1">
      <c r="A1" s="3" t="inlineStr">
        <is>
          <t>Run</t>
        </is>
      </c>
      <c r="B1" s="3" t="inlineStr">
        <is>
          <t>Size</t>
        </is>
      </c>
      <c r="C1" s="3" t="inlineStr">
        <is>
          <t>Shape</t>
        </is>
      </c>
      <c r="D1" s="3" t="inlineStr">
        <is>
          <t>Length (ft)</t>
        </is>
      </c>
      <c r="E1" s="3" t="inlineStr">
        <is>
          <t>Width (in)</t>
        </is>
      </c>
      <c r="F1" s="3" t="inlineStr">
        <is>
          <t>Height (in)</t>
        </is>
      </c>
      <c r="G1" s="3" t="inlineStr">
        <is>
          <t>Dia (in)</t>
        </is>
      </c>
      <c r="H1" s="3" t="inlineStr">
        <is>
          <t>Material</t>
        </is>
      </c>
      <c r="I1" s="3" t="inlineStr">
        <is>
          <t>Gauge</t>
        </is>
      </c>
      <c r="J1" s="3" t="inlineStr">
        <is>
          <t>Sq ft</t>
        </is>
      </c>
      <c r="K1" s="3" t="inlineStr">
        <is>
          <t>Waste %</t>
        </is>
      </c>
      <c r="L1" s="3" t="inlineStr">
        <is>
          <t>Sq ft incl. waste</t>
        </is>
      </c>
      <c r="M1" s="3" t="inlineStr">
        <is>
          <t>lb/sq ft</t>
        </is>
      </c>
      <c r="N1" s="3" t="inlineStr">
        <is>
          <t>Weight (lb)</t>
        </is>
      </c>
    </row>
    <row r="2">
      <c r="A2" s="4" t="inlineStr">
        <is>
          <t>Supply main</t>
        </is>
      </c>
      <c r="B2" s="4" t="inlineStr">
        <is>
          <t>24x14</t>
        </is>
      </c>
      <c r="C2" s="5" t="inlineStr">
        <is>
          <t>Rectangular</t>
        </is>
      </c>
      <c r="D2" s="6" t="n">
        <v>120</v>
      </c>
      <c r="E2" s="6" t="n">
        <v>24</v>
      </c>
      <c r="F2" s="6" t="n">
        <v>14</v>
      </c>
      <c r="G2" s="6" t="n">
        <v>0</v>
      </c>
      <c r="H2" s="5" t="inlineStr">
        <is>
          <t>galv</t>
        </is>
      </c>
      <c r="I2" s="5" t="n">
        <v>22</v>
      </c>
      <c r="J2" s="7">
        <f>IF(C2="Round",PI()*G2/12*D2,2*(E2+F2)/12*D2)</f>
        <v/>
      </c>
      <c r="K2" s="8" t="n">
        <v>0.15</v>
      </c>
      <c r="L2" s="7">
        <f>J2*(1+K2)</f>
        <v/>
      </c>
      <c r="M2" s="9" t="n">
        <v>1.656</v>
      </c>
      <c r="N2" s="10">
        <f>L2*M2</f>
        <v/>
      </c>
    </row>
    <row r="3">
      <c r="A3" s="4" t="inlineStr">
        <is>
          <t>Branch</t>
        </is>
      </c>
      <c r="B3" s="4" t="inlineStr">
        <is>
          <t>12x8</t>
        </is>
      </c>
      <c r="C3" s="5" t="inlineStr">
        <is>
          <t>Rectangular</t>
        </is>
      </c>
      <c r="D3" s="6" t="n">
        <v>260</v>
      </c>
      <c r="E3" s="6" t="n">
        <v>12</v>
      </c>
      <c r="F3" s="6" t="n">
        <v>8</v>
      </c>
      <c r="G3" s="6" t="n">
        <v>0</v>
      </c>
      <c r="H3" s="5" t="inlineStr">
        <is>
          <t>galv</t>
        </is>
      </c>
      <c r="I3" s="5" t="n">
        <v>24</v>
      </c>
      <c r="J3" s="7">
        <f>IF(C3="Round",PI()*G3/12*D3,2*(E3+F3)/12*D3)</f>
        <v/>
      </c>
      <c r="K3" s="8" t="n">
        <v>0.15</v>
      </c>
      <c r="L3" s="7">
        <f>J3*(1+K3)</f>
        <v/>
      </c>
      <c r="M3" s="9" t="n">
        <v>1.406</v>
      </c>
      <c r="N3" s="10">
        <f>L3*M3</f>
        <v/>
      </c>
    </row>
    <row r="4">
      <c r="A4" s="4" t="inlineStr">
        <is>
          <t>Round runouts</t>
        </is>
      </c>
      <c r="B4" s="4" t="inlineStr">
        <is>
          <t>8 dia</t>
        </is>
      </c>
      <c r="C4" s="5" t="inlineStr">
        <is>
          <t>Round</t>
        </is>
      </c>
      <c r="D4" s="6" t="n">
        <v>340</v>
      </c>
      <c r="E4" s="6" t="n">
        <v>0</v>
      </c>
      <c r="F4" s="6" t="n">
        <v>0</v>
      </c>
      <c r="G4" s="6" t="n">
        <v>8</v>
      </c>
      <c r="H4" s="5" t="inlineStr">
        <is>
          <t>galv</t>
        </is>
      </c>
      <c r="I4" s="5" t="n">
        <v>26</v>
      </c>
      <c r="J4" s="7">
        <f>IF(C4="Round",PI()*G4/12*D4,2*(E4+F4)/12*D4)</f>
        <v/>
      </c>
      <c r="K4" s="8" t="n">
        <v>0.1</v>
      </c>
      <c r="L4" s="7">
        <f>J4*(1+K4)</f>
        <v/>
      </c>
      <c r="M4" s="9" t="n">
        <v>1.156</v>
      </c>
      <c r="N4" s="10">
        <f>L4*M4</f>
        <v/>
      </c>
    </row>
    <row r="5">
      <c r="A5" s="11" t="inlineStr">
        <is>
          <t>TOTAL</t>
        </is>
      </c>
      <c r="B5" s="11" t="inlineStr"/>
      <c r="C5" s="11" t="inlineStr"/>
      <c r="D5" s="12">
        <f>SUM(D2:D4)</f>
        <v/>
      </c>
      <c r="E5" s="12" t="inlineStr"/>
      <c r="F5" s="12" t="inlineStr"/>
      <c r="G5" s="12" t="inlineStr"/>
      <c r="H5" s="11" t="inlineStr"/>
      <c r="I5" s="11" t="inlineStr"/>
      <c r="J5" s="13">
        <f>SUM(J2:J4)</f>
        <v/>
      </c>
      <c r="K5" s="14" t="inlineStr"/>
      <c r="L5" s="13">
        <f>SUM(L2:L4)</f>
        <v/>
      </c>
      <c r="M5" s="15" t="inlineStr"/>
      <c r="N5" s="12">
        <f>SUM(N2:N4)</f>
        <v/>
      </c>
    </row>
    <row r="7">
      <c r="A7" s="16" t="inlineStr">
        <is>
          <t>lb/sq ft values are example galvanized-steel figures; confirm with your gauge chart.</t>
        </is>
      </c>
    </row>
  </sheetData>
  <dataValidations count="1">
    <dataValidation sqref="C2:C200" showDropDown="0" showInputMessage="0" showErrorMessage="0" allowBlank="1" type="list">
      <formula1>"Rectangular,Round"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9" customWidth="1" min="3" max="3"/>
    <col width="11" customWidth="1" min="4" max="4"/>
    <col width="11" customWidth="1" min="5" max="5"/>
    <col width="12" customWidth="1" min="6" max="6"/>
    <col width="10" customWidth="1" min="7" max="7"/>
  </cols>
  <sheetData>
    <row r="1" ht="32" customHeight="1">
      <c r="A1" s="3" t="inlineStr">
        <is>
          <t>Item</t>
        </is>
      </c>
      <c r="B1" s="3" t="inlineStr">
        <is>
          <t>Size</t>
        </is>
      </c>
      <c r="C1" s="3" t="inlineStr">
        <is>
          <t>Count</t>
        </is>
      </c>
      <c r="D1" s="3" t="inlineStr">
        <is>
          <t>Unit price</t>
        </is>
      </c>
      <c r="E1" s="3" t="inlineStr">
        <is>
          <t>Labor hrs/ea</t>
        </is>
      </c>
      <c r="F1" s="3" t="inlineStr">
        <is>
          <t>Material $</t>
        </is>
      </c>
      <c r="G1" s="3" t="inlineStr">
        <is>
          <t>Labor hrs</t>
        </is>
      </c>
    </row>
    <row r="2">
      <c r="A2" s="4" t="inlineStr">
        <is>
          <t>90° elbow</t>
        </is>
      </c>
      <c r="B2" s="4" t="inlineStr">
        <is>
          <t>24x14</t>
        </is>
      </c>
      <c r="C2" s="6" t="n">
        <v>6</v>
      </c>
      <c r="D2" s="17" t="n">
        <v>0</v>
      </c>
      <c r="E2" s="18" t="n">
        <v>0</v>
      </c>
      <c r="F2" s="19">
        <f>C2*D2</f>
        <v/>
      </c>
      <c r="G2" s="7">
        <f>C2*E2</f>
        <v/>
      </c>
    </row>
    <row r="3">
      <c r="A3" s="4" t="inlineStr">
        <is>
          <t>Transition</t>
        </is>
      </c>
      <c r="B3" s="4" t="inlineStr">
        <is>
          <t>24x14 to 18x12</t>
        </is>
      </c>
      <c r="C3" s="6" t="n">
        <v>4</v>
      </c>
      <c r="D3" s="17" t="n">
        <v>0</v>
      </c>
      <c r="E3" s="18" t="n">
        <v>0</v>
      </c>
      <c r="F3" s="19">
        <f>C3*D3</f>
        <v/>
      </c>
      <c r="G3" s="7">
        <f>C3*E3</f>
        <v/>
      </c>
    </row>
    <row r="4">
      <c r="A4" s="4" t="inlineStr">
        <is>
          <t>Spin-in takeoff w/ damper</t>
        </is>
      </c>
      <c r="B4" s="4" t="inlineStr">
        <is>
          <t>8"</t>
        </is>
      </c>
      <c r="C4" s="6" t="n">
        <v>34</v>
      </c>
      <c r="D4" s="17" t="n">
        <v>0</v>
      </c>
      <c r="E4" s="18" t="n">
        <v>0</v>
      </c>
      <c r="F4" s="19">
        <f>C4*D4</f>
        <v/>
      </c>
      <c r="G4" s="7">
        <f>C4*E4</f>
        <v/>
      </c>
    </row>
    <row r="5">
      <c r="A5" s="4" t="inlineStr">
        <is>
          <t>Fire damper</t>
        </is>
      </c>
      <c r="B5" s="4" t="inlineStr">
        <is>
          <t>24x14</t>
        </is>
      </c>
      <c r="C5" s="6" t="n">
        <v>2</v>
      </c>
      <c r="D5" s="17" t="n">
        <v>0</v>
      </c>
      <c r="E5" s="18" t="n">
        <v>0</v>
      </c>
      <c r="F5" s="19">
        <f>C5*D5</f>
        <v/>
      </c>
      <c r="G5" s="7">
        <f>C5*E5</f>
        <v/>
      </c>
    </row>
    <row r="6">
      <c r="A6" s="4" t="inlineStr">
        <is>
          <t>Supply diffuser</t>
        </is>
      </c>
      <c r="B6" s="4" t="inlineStr">
        <is>
          <t>24x24</t>
        </is>
      </c>
      <c r="C6" s="6" t="n">
        <v>34</v>
      </c>
      <c r="D6" s="17" t="n">
        <v>0</v>
      </c>
      <c r="E6" s="18" t="n">
        <v>0</v>
      </c>
      <c r="F6" s="19">
        <f>C6*D6</f>
        <v/>
      </c>
      <c r="G6" s="7">
        <f>C6*E6</f>
        <v/>
      </c>
    </row>
    <row r="7">
      <c r="A7" s="11" t="inlineStr">
        <is>
          <t>TOTAL</t>
        </is>
      </c>
      <c r="B7" s="11" t="inlineStr"/>
      <c r="C7" s="12">
        <f>SUM(C2:C6)</f>
        <v/>
      </c>
      <c r="D7" s="20" t="inlineStr"/>
      <c r="E7" s="21" t="inlineStr"/>
      <c r="F7" s="20">
        <f>SUM(F2:F6)</f>
        <v/>
      </c>
      <c r="G7" s="13">
        <f>SUM(G2:G6)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50" customWidth="1" min="3" max="3"/>
  </cols>
  <sheetData>
    <row r="1" ht="32" customHeight="1">
      <c r="A1" s="3" t="inlineStr">
        <is>
          <t>Line</t>
        </is>
      </c>
      <c r="B1" s="3" t="inlineStr">
        <is>
          <t>Value</t>
        </is>
      </c>
      <c r="C1" s="3" t="inlineStr">
        <is>
          <t>Notes</t>
        </is>
      </c>
    </row>
    <row r="2">
      <c r="A2" s="4" t="inlineStr">
        <is>
          <t>Duct weight (lb)</t>
        </is>
      </c>
      <c r="B2" s="7">
        <f>'Duct runs'!N5</f>
        <v/>
      </c>
      <c r="C2" s="4" t="inlineStr">
        <is>
          <t>From Duct runs total</t>
        </is>
      </c>
    </row>
    <row r="3">
      <c r="A3" s="4" t="inlineStr">
        <is>
          <t>Sheet metal $/lb</t>
        </is>
      </c>
      <c r="B3" s="7" t="n">
        <v>0</v>
      </c>
      <c r="C3" s="4" t="inlineStr">
        <is>
          <t>Your material price per lb (input)</t>
        </is>
      </c>
    </row>
    <row r="4">
      <c r="A4" s="4" t="inlineStr">
        <is>
          <t>Duct material $</t>
        </is>
      </c>
      <c r="B4" s="7">
        <f>B2*B3</f>
        <v/>
      </c>
      <c r="C4" s="4" t="inlineStr"/>
    </row>
    <row r="5">
      <c r="A5" s="4" t="inlineStr">
        <is>
          <t>Fittings material $</t>
        </is>
      </c>
      <c r="B5" s="7">
        <f>Fittings!F7</f>
        <v/>
      </c>
      <c r="C5" s="4" t="inlineStr">
        <is>
          <t>From Fittings tab</t>
        </is>
      </c>
    </row>
    <row r="6">
      <c r="A6" s="4" t="inlineStr">
        <is>
          <t>Shop + field hrs per lb</t>
        </is>
      </c>
      <c r="B6" s="7" t="n">
        <v>0</v>
      </c>
      <c r="C6" s="4" t="inlineStr">
        <is>
          <t>Your labor unit (input)</t>
        </is>
      </c>
    </row>
    <row r="7">
      <c r="A7" s="4" t="inlineStr">
        <is>
          <t>Fitting labor hrs</t>
        </is>
      </c>
      <c r="B7" s="7">
        <f>Fittings!G7</f>
        <v/>
      </c>
      <c r="C7" s="4" t="inlineStr"/>
    </row>
    <row r="8">
      <c r="A8" s="11" t="inlineStr">
        <is>
          <t>Total labor hrs</t>
        </is>
      </c>
      <c r="B8" s="13">
        <f>B2*B6+B7</f>
        <v/>
      </c>
      <c r="C8" s="11" t="inlineStr"/>
    </row>
    <row r="9">
      <c r="A9" s="4" t="inlineStr">
        <is>
          <t>Labor rate $/hr</t>
        </is>
      </c>
      <c r="B9" s="7" t="n">
        <v>0</v>
      </c>
      <c r="C9" s="4" t="inlineStr">
        <is>
          <t>Burdened (input)</t>
        </is>
      </c>
    </row>
    <row r="10">
      <c r="A10" s="4" t="inlineStr">
        <is>
          <t>Labor $</t>
        </is>
      </c>
      <c r="B10" s="7">
        <f>B8*B9</f>
        <v/>
      </c>
      <c r="C10" s="4" t="inlineStr"/>
    </row>
    <row r="11">
      <c r="A11" s="4" t="inlineStr">
        <is>
          <t>Overhead %</t>
        </is>
      </c>
      <c r="B11" s="7" t="n">
        <v>0.1</v>
      </c>
      <c r="C11" s="4" t="inlineStr">
        <is>
          <t>Example</t>
        </is>
      </c>
    </row>
    <row r="12">
      <c r="A12" s="4" t="inlineStr">
        <is>
          <t>Profit %</t>
        </is>
      </c>
      <c r="B12" s="7" t="n">
        <v>0.1</v>
      </c>
      <c r="C12" s="4" t="inlineStr">
        <is>
          <t>Example, applied as markup</t>
        </is>
      </c>
    </row>
    <row r="13">
      <c r="A13" s="11" t="inlineStr">
        <is>
          <t>TOTAL PRICE</t>
        </is>
      </c>
      <c r="B13" s="13">
        <f>(B4+B5+B10)*(1+B11)*(1+B12)</f>
        <v/>
      </c>
      <c r="C13" s="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2026-11-01T04:08:01Z</dcterms:created>
  <dcterms:modified xmlns:dcterms="http://purl.org/dc/terms/" xmlns:xsi="http://www.w3.org/2001/XMLSchema-instance" xsi:type="dcterms:W3CDTF">2026-11-01T04:08:01Z</dcterms:modified>
</cp:coreProperties>
</file>